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Override PartName="/xl/drawings/drawing4.xml" ContentType="application/vnd.openxmlformats-officedocument.drawing+xml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codeName="ЭтаКнига"/>
  <bookViews>
    <workbookView xWindow="465" yWindow="0" windowWidth="13995" windowHeight="6540" tabRatio="727"/>
  </bookViews>
  <sheets>
    <sheet name="1_Черепица Москва" sheetId="28" r:id="rId1"/>
    <sheet name="2_Фитинги ЦП" sheetId="43" r:id="rId2"/>
    <sheet name="3_Фитинги керамика" sheetId="42" r:id="rId3"/>
    <sheet name="4_Универсальные доборы" sheetId="44" r:id="rId4"/>
  </sheets>
  <externalReferences>
    <externalReference r:id="rId5"/>
  </externalReferences>
  <definedNames>
    <definedName name="kurs">#REF!</definedName>
    <definedName name="_xlnm.Print_Area" localSheetId="0">'1_Черепица Москва'!$A$1:$AB$73</definedName>
    <definedName name="_xlnm.Print_Area" localSheetId="1">'2_Фитинги ЦП'!$A$1:$I$42</definedName>
    <definedName name="_xlnm.Print_Area" localSheetId="2">'3_Фитинги керамика'!$A$1:$J$37</definedName>
    <definedName name="_xlnm.Print_Area" localSheetId="3">'4_Универсальные доборы'!$A$1:$I$114</definedName>
  </definedNames>
  <calcPr calcId="125725" refMode="R1C1"/>
</workbook>
</file>

<file path=xl/calcChain.xml><?xml version="1.0" encoding="utf-8"?>
<calcChain xmlns="http://schemas.openxmlformats.org/spreadsheetml/2006/main">
  <c r="AA44" i="28"/>
  <c r="AA43"/>
  <c r="AA42"/>
  <c r="AA51"/>
  <c r="AA50"/>
  <c r="AA49"/>
  <c r="AA61"/>
  <c r="AA60"/>
  <c r="AA59"/>
  <c r="AA37"/>
  <c r="AA38"/>
  <c r="AA39"/>
  <c r="AA40"/>
  <c r="AA41"/>
  <c r="AA36"/>
  <c r="AA12"/>
  <c r="AA13"/>
  <c r="AA10"/>
  <c r="AA11"/>
  <c r="AA14"/>
  <c r="AA15"/>
  <c r="AA16"/>
  <c r="AA17"/>
  <c r="AA32"/>
  <c r="AA33"/>
  <c r="AA45"/>
  <c r="AA46"/>
  <c r="AA47"/>
  <c r="AA48"/>
  <c r="AA52"/>
  <c r="AA53"/>
  <c r="AA54"/>
  <c r="AA55"/>
  <c r="AA56"/>
  <c r="AA57"/>
  <c r="AA58"/>
  <c r="AA62"/>
  <c r="AA66"/>
</calcChain>
</file>

<file path=xl/sharedStrings.xml><?xml version="1.0" encoding="utf-8"?>
<sst xmlns="http://schemas.openxmlformats.org/spreadsheetml/2006/main" count="511" uniqueCount="285">
  <si>
    <t>Наименование</t>
  </si>
  <si>
    <t>Норма
расхода</t>
  </si>
  <si>
    <t>Ед.</t>
  </si>
  <si>
    <t>Коричневая</t>
  </si>
  <si>
    <t>Красная /
Т-коричневая /
Чёрная</t>
  </si>
  <si>
    <t>Черепица</t>
  </si>
  <si>
    <t>шт.</t>
  </si>
  <si>
    <t>Элементы для обустройства фронтонных свесов</t>
  </si>
  <si>
    <t>1 шт./ ряд</t>
  </si>
  <si>
    <t>Элементы для вентиляции конька и хребта</t>
  </si>
  <si>
    <t>рулон</t>
  </si>
  <si>
    <t>Элементы для обустройства карнизного свеса</t>
  </si>
  <si>
    <t>1 шт./ 1,95 п.м.</t>
  </si>
  <si>
    <t>Элементы для обустройства ендовы</t>
  </si>
  <si>
    <t>1 шт./ 1,4 п.м.</t>
  </si>
  <si>
    <t>1 шт./ 1,5 п.м.</t>
  </si>
  <si>
    <t>3 шт./ желобок</t>
  </si>
  <si>
    <t>1шт./ 5 стыков</t>
  </si>
  <si>
    <t>Элементы для обустройства примыканий</t>
  </si>
  <si>
    <t>1 рул./ 4,95п.м</t>
  </si>
  <si>
    <t>1 шт./ 2,3 п.м.</t>
  </si>
  <si>
    <t>Шуруп с дюбелем для планки Вака</t>
  </si>
  <si>
    <t>12 шт./ планку</t>
  </si>
  <si>
    <t xml:space="preserve"> 60 мл/ пог.м.</t>
  </si>
  <si>
    <t>Проходные элементы</t>
  </si>
  <si>
    <t>Элементы для передвижения по кровле</t>
  </si>
  <si>
    <t>Элементы освещения</t>
  </si>
  <si>
    <t>Элементы снегозадержания</t>
  </si>
  <si>
    <t xml:space="preserve"> 1.1 шт./ п.м.</t>
  </si>
  <si>
    <t>1 комп./ 2,95 м</t>
  </si>
  <si>
    <t>2 шт./ стык</t>
  </si>
  <si>
    <t>Подкровельные плёнки и элементы вентиляции</t>
  </si>
  <si>
    <t>11 939**</t>
  </si>
  <si>
    <t>Пароизоляция</t>
  </si>
  <si>
    <t>1 рул. / 50 п.м.</t>
  </si>
  <si>
    <t>1 рул./ 25 п.м.</t>
  </si>
  <si>
    <t>Элементы крепежа</t>
  </si>
  <si>
    <t>1,7 шт./ п.м.</t>
  </si>
  <si>
    <t>1 шт./ черепицу</t>
  </si>
  <si>
    <t>Зажим для крепления подрезанной черепицы</t>
  </si>
  <si>
    <t>уп.</t>
  </si>
  <si>
    <t>Декоративные элементы</t>
  </si>
  <si>
    <t>* Черепица "Антик красный" комплектуется доборными элементами красного или коричневого цвета</t>
  </si>
  <si>
    <t>Генеральный  директор   ООО БРААС-ДСК 1</t>
  </si>
  <si>
    <t>Коммерческий директор  ООО БРААС-ДСК 1</t>
  </si>
  <si>
    <t>Финансовый директор      ООО БРААС-ДСК 1</t>
  </si>
  <si>
    <r>
      <rPr>
        <b/>
        <sz val="20"/>
        <rFont val="Arial Cyr"/>
        <charset val="204"/>
      </rPr>
      <t>Кровельный петух</t>
    </r>
    <r>
      <rPr>
        <sz val="14"/>
        <rFont val="Arial Cyr"/>
        <charset val="204"/>
      </rPr>
      <t xml:space="preserve"> (украшение конька),
50 х 34 х 18 см, 7.5 кг, </t>
    </r>
    <r>
      <rPr>
        <b/>
        <sz val="18"/>
        <rFont val="Arial Cyr"/>
        <charset val="204"/>
      </rPr>
      <t>красный</t>
    </r>
    <r>
      <rPr>
        <sz val="18"/>
        <rFont val="Arial Cyr"/>
        <charset val="204"/>
      </rPr>
      <t xml:space="preserve">, </t>
    </r>
    <r>
      <rPr>
        <b/>
        <sz val="18"/>
        <rFont val="Arial Cyr"/>
        <charset val="204"/>
      </rPr>
      <t>чёрный</t>
    </r>
  </si>
  <si>
    <r>
      <t>Комплект для прохода через кровлю сантехнических стояков</t>
    </r>
    <r>
      <rPr>
        <sz val="18"/>
        <rFont val="Arial Cyr"/>
        <charset val="204"/>
      </rPr>
      <t xml:space="preserve">
(в комплект входят: проходная черепица, насадка венттрубы, противоосадочный колпак, уплотнительное кольцо DN 125, гибкое шланговое соединение DN 125,переходник 100-125). </t>
    </r>
  </si>
  <si>
    <t>Красная/
Т-коричневая/
Чёрная</t>
  </si>
  <si>
    <r>
      <t>Зелёная **/
Синяя</t>
    </r>
    <r>
      <rPr>
        <b/>
        <sz val="14"/>
        <rFont val="Arial Cyr"/>
        <family val="2"/>
        <charset val="204"/>
      </rPr>
      <t xml:space="preserve"> **</t>
    </r>
  </si>
  <si>
    <t>1 шт./ 1,9 п.м.</t>
  </si>
  <si>
    <r>
      <rPr>
        <b/>
        <sz val="20"/>
        <rFont val="Arial Cyr"/>
        <charset val="204"/>
      </rPr>
      <t>Половинчатая черепица</t>
    </r>
    <r>
      <rPr>
        <sz val="16"/>
        <rFont val="Arial Cyr"/>
        <charset val="204"/>
      </rPr>
      <t>, 420 х 180 мм</t>
    </r>
  </si>
  <si>
    <r>
      <rPr>
        <b/>
        <sz val="20"/>
        <rFont val="Arial Cyr"/>
        <charset val="204"/>
      </rPr>
      <t>Коньковая черепица с зажимом конька</t>
    </r>
    <r>
      <rPr>
        <sz val="16"/>
        <rFont val="Arial Cyr"/>
        <charset val="204"/>
      </rPr>
      <t>,</t>
    </r>
    <r>
      <rPr>
        <b/>
        <sz val="16"/>
        <rFont val="Arial Cyr"/>
        <charset val="204"/>
      </rPr>
      <t xml:space="preserve"> </t>
    </r>
    <r>
      <rPr>
        <sz val="16"/>
        <rFont val="Arial Cyr"/>
        <charset val="204"/>
      </rPr>
      <t>450 х 250 мм</t>
    </r>
  </si>
  <si>
    <r>
      <rPr>
        <b/>
        <sz val="20"/>
        <rFont val="Arial Cyr"/>
        <charset val="204"/>
      </rPr>
      <t>Вентиляционная черепица</t>
    </r>
    <r>
      <rPr>
        <sz val="16"/>
        <rFont val="Arial Cyr"/>
        <charset val="204"/>
      </rPr>
      <t>, вентиляция 32 см</t>
    </r>
    <r>
      <rPr>
        <vertAlign val="superscript"/>
        <sz val="16"/>
        <rFont val="Arial Cyr"/>
        <charset val="204"/>
      </rPr>
      <t>2</t>
    </r>
    <r>
      <rPr>
        <sz val="16"/>
        <rFont val="Arial Cyr"/>
        <charset val="204"/>
      </rPr>
      <t>/шт</t>
    </r>
  </si>
  <si>
    <r>
      <t>Вальмовая черепица с зажимами конька</t>
    </r>
    <r>
      <rPr>
        <sz val="16"/>
        <rFont val="Arial Cyr"/>
        <charset val="204"/>
      </rPr>
      <t xml:space="preserve"> (3 шт.)
(колоколообразная)</t>
    </r>
  </si>
  <si>
    <r>
      <rPr>
        <b/>
        <sz val="20"/>
        <rFont val="Arial Cyr"/>
        <charset val="204"/>
      </rPr>
      <t>Боковая облегченная черепица правая/левая</t>
    </r>
    <r>
      <rPr>
        <sz val="20"/>
        <rFont val="Arial Cyr"/>
        <charset val="204"/>
      </rPr>
      <t>,</t>
    </r>
    <r>
      <rPr>
        <sz val="12"/>
        <rFont val="Arial Cyr"/>
        <charset val="204"/>
      </rPr>
      <t xml:space="preserve">
</t>
    </r>
    <r>
      <rPr>
        <sz val="16"/>
        <rFont val="Arial Cyr"/>
        <charset val="204"/>
      </rPr>
      <t xml:space="preserve">окрашенный алюминий, </t>
    </r>
    <r>
      <rPr>
        <b/>
        <sz val="16"/>
        <rFont val="Arial Cyr"/>
        <charset val="204"/>
      </rPr>
      <t>все цвета</t>
    </r>
  </si>
  <si>
    <r>
      <rPr>
        <b/>
        <sz val="20"/>
        <rFont val="Arial Cyr"/>
        <charset val="204"/>
      </rPr>
      <t xml:space="preserve">Боковая цементно-песчаная черепица </t>
    </r>
    <r>
      <rPr>
        <b/>
        <sz val="18"/>
        <rFont val="Arial Cyr"/>
        <charset val="204"/>
      </rPr>
      <t>правая/левая</t>
    </r>
    <r>
      <rPr>
        <b/>
        <sz val="16"/>
        <rFont val="Arial Cyr"/>
        <charset val="204"/>
      </rPr>
      <t xml:space="preserve">
красный, коричневый, чёрный, вишня</t>
    </r>
  </si>
  <si>
    <r>
      <rPr>
        <b/>
        <sz val="20"/>
        <rFont val="Arial Cyr"/>
        <charset val="204"/>
      </rPr>
      <t>Коньковый торцевой элемент</t>
    </r>
    <r>
      <rPr>
        <sz val="16"/>
        <rFont val="Arial Cyr"/>
        <charset val="204"/>
      </rPr>
      <t xml:space="preserve">, ПВХ, </t>
    </r>
    <r>
      <rPr>
        <b/>
        <sz val="16"/>
        <rFont val="Arial Cyr"/>
        <charset val="204"/>
      </rPr>
      <t>все цвета</t>
    </r>
  </si>
  <si>
    <r>
      <t xml:space="preserve">Ребристый желобок Бигекеле (R) с крепежными скобками </t>
    </r>
    <r>
      <rPr>
        <sz val="16"/>
        <rFont val="Arial Cyr"/>
        <charset val="204"/>
      </rPr>
      <t xml:space="preserve">(6шт.), </t>
    </r>
    <r>
      <rPr>
        <b/>
        <sz val="16"/>
        <rFont val="Arial Cyr"/>
        <charset val="204"/>
      </rPr>
      <t>1500</t>
    </r>
    <r>
      <rPr>
        <sz val="16"/>
        <rFont val="Arial Cyr"/>
        <charset val="204"/>
      </rPr>
      <t xml:space="preserve"> х 500 мм,
окрашенный алюминий, </t>
    </r>
    <r>
      <rPr>
        <b/>
        <sz val="16"/>
        <rFont val="Arial Cyr"/>
        <charset val="204"/>
      </rPr>
      <t>все цвета</t>
    </r>
  </si>
  <si>
    <r>
      <t xml:space="preserve">Ребристый желобок Бигекеле (G) с крепежными скобками </t>
    </r>
    <r>
      <rPr>
        <sz val="16"/>
        <rFont val="Arial Cyr"/>
        <charset val="204"/>
      </rPr>
      <t xml:space="preserve">(6шт.), </t>
    </r>
    <r>
      <rPr>
        <b/>
        <sz val="16"/>
        <rFont val="Arial Cyr"/>
        <charset val="204"/>
      </rPr>
      <t>1600</t>
    </r>
    <r>
      <rPr>
        <sz val="16"/>
        <rFont val="Arial Cyr"/>
        <charset val="204"/>
      </rPr>
      <t xml:space="preserve"> х 500 мм,
окрашенный алюминий, </t>
    </r>
    <r>
      <rPr>
        <b/>
        <sz val="16"/>
        <rFont val="Arial Cyr"/>
        <charset val="204"/>
      </rPr>
      <t>красный/коричневый</t>
    </r>
  </si>
  <si>
    <r>
      <t>Ребристый желобок универсальный с крепежными скобками</t>
    </r>
    <r>
      <rPr>
        <b/>
        <sz val="16"/>
        <rFont val="Arial Cyr"/>
        <charset val="204"/>
      </rPr>
      <t xml:space="preserve"> </t>
    </r>
    <r>
      <rPr>
        <sz val="16"/>
        <rFont val="Arial Cyr"/>
        <charset val="204"/>
      </rPr>
      <t xml:space="preserve">(6 шт.), </t>
    </r>
    <r>
      <rPr>
        <b/>
        <sz val="16"/>
        <rFont val="Arial Cyr"/>
        <charset val="204"/>
      </rPr>
      <t>1500</t>
    </r>
    <r>
      <rPr>
        <sz val="16"/>
        <rFont val="Arial Cyr"/>
        <charset val="204"/>
      </rPr>
      <t xml:space="preserve"> х 600 мм,
окрашенный алюминий, </t>
    </r>
    <r>
      <rPr>
        <b/>
        <sz val="16"/>
        <rFont val="Arial Cyr"/>
        <charset val="204"/>
      </rPr>
      <t>все цвета</t>
    </r>
  </si>
  <si>
    <t>* Цены на универсальные безопасные ступени и опоры указаны в прейскуранте "Универсальные доборные элементы для черепицы BRAAS"</t>
  </si>
  <si>
    <t>* Цены на снегозадерживающие решётки, комплект снегозадерживающих труб и универсальные опоры снегозадержания указаны в прейскуранте "Универсальные доборные элементы для черепицы BRAAS"</t>
  </si>
  <si>
    <r>
      <t xml:space="preserve">Доборные элементы для цементно-песчаной черепицы </t>
    </r>
    <r>
      <rPr>
        <b/>
        <u/>
        <sz val="36"/>
        <color indexed="10"/>
        <rFont val="Arial Cyr"/>
        <charset val="204"/>
      </rPr>
      <t>BRAAS</t>
    </r>
  </si>
  <si>
    <r>
      <t xml:space="preserve">Цементно-песчаная черепица </t>
    </r>
    <r>
      <rPr>
        <b/>
        <u/>
        <sz val="36"/>
        <color indexed="10"/>
        <rFont val="Arial Cyr"/>
        <charset val="204"/>
      </rPr>
      <t>BRAAS</t>
    </r>
  </si>
  <si>
    <r>
      <t xml:space="preserve">Керамическая черепица </t>
    </r>
    <r>
      <rPr>
        <b/>
        <u/>
        <sz val="36"/>
        <color indexed="10"/>
        <rFont val="Arial Cyr"/>
        <charset val="204"/>
      </rPr>
      <t>BRAAS</t>
    </r>
  </si>
  <si>
    <r>
      <t xml:space="preserve">Универсальные доборные элементы для черепицы </t>
    </r>
    <r>
      <rPr>
        <b/>
        <u/>
        <sz val="36"/>
        <color indexed="10"/>
        <rFont val="Arial Cyr"/>
        <charset val="204"/>
      </rPr>
      <t>BRAAS</t>
    </r>
  </si>
  <si>
    <r>
      <rPr>
        <b/>
        <sz val="20"/>
        <rFont val="Arial Cyr"/>
        <charset val="204"/>
      </rPr>
      <t>Торцевая металлическая планка,</t>
    </r>
    <r>
      <rPr>
        <sz val="16"/>
        <rFont val="Arial Cyr"/>
        <charset val="204"/>
      </rPr>
      <t xml:space="preserve"> 2000 мм</t>
    </r>
    <r>
      <rPr>
        <sz val="20"/>
        <rFont val="Arial Cyr"/>
        <charset val="204"/>
      </rPr>
      <t>,</t>
    </r>
    <r>
      <rPr>
        <sz val="16"/>
        <rFont val="Arial Cyr"/>
        <charset val="204"/>
      </rPr>
      <t xml:space="preserve"> </t>
    </r>
    <r>
      <rPr>
        <b/>
        <sz val="16"/>
        <rFont val="Arial Cyr"/>
        <charset val="204"/>
      </rPr>
      <t>все цвета</t>
    </r>
  </si>
  <si>
    <t xml:space="preserve">Кронштейн универсальный для трубчатого снегозадержания </t>
  </si>
  <si>
    <t>Кронштейн универсальный КЛОБЕР для снегозадержающей решётки</t>
  </si>
  <si>
    <t>Кронштейн универсальный КЛОБЕР для бревна</t>
  </si>
  <si>
    <r>
      <rPr>
        <b/>
        <sz val="20"/>
        <rFont val="Arial Cyr"/>
        <charset val="204"/>
      </rPr>
      <t>Фирафикс</t>
    </r>
    <r>
      <rPr>
        <b/>
        <sz val="16"/>
        <rFont val="Arial Cyr"/>
        <charset val="204"/>
      </rPr>
      <t xml:space="preserve"> </t>
    </r>
    <r>
      <rPr>
        <sz val="16"/>
        <rFont val="Arial Cyr"/>
        <charset val="204"/>
      </rPr>
      <t xml:space="preserve">(торцевой элемент), ПВХ,
</t>
    </r>
    <r>
      <rPr>
        <b/>
        <sz val="16"/>
        <rFont val="Arial Cyr"/>
        <charset val="204"/>
      </rPr>
      <t>красный</t>
    </r>
    <r>
      <rPr>
        <sz val="16"/>
        <rFont val="Arial Cyr"/>
        <charset val="204"/>
      </rPr>
      <t xml:space="preserve">, </t>
    </r>
    <r>
      <rPr>
        <b/>
        <sz val="16"/>
        <rFont val="Arial Cyr"/>
        <charset val="204"/>
      </rPr>
      <t>коричневый</t>
    </r>
    <r>
      <rPr>
        <sz val="16"/>
        <rFont val="Arial Cyr"/>
        <charset val="204"/>
      </rPr>
      <t xml:space="preserve">, </t>
    </r>
    <r>
      <rPr>
        <b/>
        <sz val="16"/>
        <rFont val="Arial Cyr"/>
        <charset val="204"/>
      </rPr>
      <t>чёрный</t>
    </r>
  </si>
  <si>
    <r>
      <rPr>
        <b/>
        <sz val="20"/>
        <rFont val="Arial Cyr"/>
        <charset val="204"/>
      </rPr>
      <t>Аэроэлемент конька Ventikap КЛОБЕР</t>
    </r>
    <r>
      <rPr>
        <sz val="16"/>
        <rFont val="Arial Cyr"/>
        <charset val="204"/>
      </rPr>
      <t xml:space="preserve">, ПВХ,
</t>
    </r>
    <r>
      <rPr>
        <b/>
        <sz val="16"/>
        <rFont val="Arial Cyr"/>
        <charset val="204"/>
      </rPr>
      <t>красный</t>
    </r>
    <r>
      <rPr>
        <sz val="16"/>
        <rFont val="Arial Cyr"/>
        <charset val="204"/>
      </rPr>
      <t xml:space="preserve">, </t>
    </r>
    <r>
      <rPr>
        <b/>
        <sz val="16"/>
        <rFont val="Arial Cyr"/>
        <charset val="204"/>
      </rPr>
      <t>коричневый</t>
    </r>
    <r>
      <rPr>
        <sz val="16"/>
        <rFont val="Arial Cyr"/>
        <charset val="204"/>
      </rPr>
      <t xml:space="preserve">, </t>
    </r>
    <r>
      <rPr>
        <b/>
        <sz val="16"/>
        <rFont val="Arial Cyr"/>
        <charset val="204"/>
      </rPr>
      <t>чёрный</t>
    </r>
  </si>
  <si>
    <r>
      <rPr>
        <b/>
        <sz val="20"/>
        <rFont val="Arial Cyr"/>
        <charset val="204"/>
      </rPr>
      <t>Топ Ролл КЛОБЕР</t>
    </r>
    <r>
      <rPr>
        <sz val="16"/>
        <rFont val="Arial Cyr"/>
        <charset val="204"/>
      </rPr>
      <t xml:space="preserve">, рулон </t>
    </r>
    <r>
      <rPr>
        <b/>
        <sz val="16"/>
        <rFont val="Arial Cyr"/>
        <charset val="204"/>
      </rPr>
      <t>310</t>
    </r>
    <r>
      <rPr>
        <sz val="16"/>
        <rFont val="Arial Cyr"/>
        <charset val="204"/>
      </rPr>
      <t xml:space="preserve"> х 5000 мм,
</t>
    </r>
    <r>
      <rPr>
        <b/>
        <sz val="16"/>
        <rFont val="Arial Cyr"/>
        <charset val="204"/>
      </rPr>
      <t>красный</t>
    </r>
    <r>
      <rPr>
        <sz val="16"/>
        <rFont val="Arial Cyr"/>
        <charset val="204"/>
      </rPr>
      <t xml:space="preserve">, </t>
    </r>
    <r>
      <rPr>
        <b/>
        <sz val="16"/>
        <rFont val="Arial Cyr"/>
        <charset val="204"/>
      </rPr>
      <t>коричневый</t>
    </r>
    <r>
      <rPr>
        <sz val="12"/>
        <rFont val="Arial Cyr"/>
        <family val="2"/>
        <charset val="204"/>
      </rPr>
      <t/>
    </r>
  </si>
  <si>
    <r>
      <rPr>
        <b/>
        <sz val="20"/>
        <rFont val="Arial Cyr"/>
        <charset val="204"/>
      </rPr>
      <t>Аэроэлемент конька - Coverland</t>
    </r>
    <r>
      <rPr>
        <sz val="16"/>
        <rFont val="Arial Cyr"/>
        <charset val="204"/>
      </rPr>
      <t xml:space="preserve">,
</t>
    </r>
    <r>
      <rPr>
        <b/>
        <sz val="16"/>
        <rFont val="Arial Cyr"/>
        <charset val="204"/>
      </rPr>
      <t>красный</t>
    </r>
    <r>
      <rPr>
        <sz val="16"/>
        <rFont val="Arial Cyr"/>
        <charset val="204"/>
      </rPr>
      <t xml:space="preserve">, </t>
    </r>
    <r>
      <rPr>
        <b/>
        <sz val="16"/>
        <rFont val="Arial Cyr"/>
        <charset val="204"/>
      </rPr>
      <t>коричневый</t>
    </r>
    <r>
      <rPr>
        <sz val="16"/>
        <rFont val="Arial Cyr"/>
        <charset val="204"/>
      </rPr>
      <t>, вентиляция 90 см</t>
    </r>
    <r>
      <rPr>
        <vertAlign val="superscript"/>
        <sz val="16"/>
        <rFont val="Arial Cyr"/>
        <charset val="204"/>
      </rPr>
      <t>2</t>
    </r>
    <r>
      <rPr>
        <sz val="16"/>
        <rFont val="Arial Cyr"/>
        <charset val="204"/>
      </rPr>
      <t>/м, ПВХ</t>
    </r>
  </si>
  <si>
    <r>
      <rPr>
        <b/>
        <sz val="20"/>
        <rFont val="Arial Cyr"/>
        <charset val="204"/>
      </rPr>
      <t>Гребень свеса КЛОБЕР</t>
    </r>
    <r>
      <rPr>
        <sz val="16"/>
        <rFont val="Arial Cyr"/>
        <charset val="204"/>
      </rPr>
      <t xml:space="preserve">, ПВХ, </t>
    </r>
    <r>
      <rPr>
        <b/>
        <sz val="16"/>
        <rFont val="Arial Cyr"/>
        <charset val="204"/>
      </rPr>
      <t>черный</t>
    </r>
  </si>
  <si>
    <r>
      <rPr>
        <b/>
        <sz val="20"/>
        <rFont val="Arial Cyr"/>
        <charset val="204"/>
      </rPr>
      <t>Аэроэлемент свеса КЛОБЕР</t>
    </r>
    <r>
      <rPr>
        <sz val="16"/>
        <rFont val="Arial Cyr"/>
        <charset val="204"/>
      </rPr>
      <t xml:space="preserve">,
вентиляция 200 см2/м, ПВХ, </t>
    </r>
    <r>
      <rPr>
        <b/>
        <sz val="16"/>
        <rFont val="Arial Cyr"/>
        <charset val="204"/>
      </rPr>
      <t>черный</t>
    </r>
  </si>
  <si>
    <r>
      <rPr>
        <b/>
        <sz val="20"/>
        <rFont val="Arial Cyr"/>
        <charset val="204"/>
      </rPr>
      <t>Аэроэлемент свеса LF</t>
    </r>
    <r>
      <rPr>
        <sz val="16"/>
        <rFont val="Arial Cyr"/>
        <charset val="204"/>
      </rPr>
      <t>,
вентиляция 200 см</t>
    </r>
    <r>
      <rPr>
        <vertAlign val="superscript"/>
        <sz val="16"/>
        <rFont val="Arial Cyr"/>
        <charset val="204"/>
      </rPr>
      <t>2</t>
    </r>
    <r>
      <rPr>
        <sz val="16"/>
        <rFont val="Arial Cyr"/>
        <charset val="204"/>
      </rPr>
      <t xml:space="preserve">/м, ПВХ, </t>
    </r>
    <r>
      <rPr>
        <b/>
        <sz val="16"/>
        <rFont val="Arial Cyr"/>
        <charset val="204"/>
      </rPr>
      <t>черный</t>
    </r>
  </si>
  <si>
    <r>
      <rPr>
        <b/>
        <sz val="20"/>
        <rFont val="Arial Cyr"/>
        <charset val="204"/>
      </rPr>
      <t>Поролоновая полоса ендовы</t>
    </r>
    <r>
      <rPr>
        <sz val="16"/>
        <rFont val="Arial Cyr"/>
        <charset val="204"/>
      </rPr>
      <t xml:space="preserve">,
1000 х 30 х 60 мм, </t>
    </r>
    <r>
      <rPr>
        <b/>
        <sz val="16"/>
        <rFont val="Arial Cyr"/>
        <charset val="204"/>
      </rPr>
      <t>черный</t>
    </r>
  </si>
  <si>
    <r>
      <rPr>
        <b/>
        <sz val="20"/>
        <rFont val="Arial Cyr"/>
        <charset val="204"/>
      </rPr>
      <t>Герметизирующая лента для стыка ендов KSB</t>
    </r>
    <r>
      <rPr>
        <sz val="16"/>
        <rFont val="Arial Cyr"/>
        <charset val="204"/>
      </rPr>
      <t xml:space="preserve">,
140 х 5000 мм, </t>
    </r>
    <r>
      <rPr>
        <b/>
        <sz val="16"/>
        <rFont val="Arial Cyr"/>
        <charset val="204"/>
      </rPr>
      <t>красный</t>
    </r>
    <r>
      <rPr>
        <sz val="16"/>
        <rFont val="Arial Cyr"/>
        <charset val="204"/>
      </rPr>
      <t xml:space="preserve">, </t>
    </r>
    <r>
      <rPr>
        <b/>
        <sz val="16"/>
        <rFont val="Arial Cyr"/>
        <charset val="204"/>
      </rPr>
      <t>коричневый</t>
    </r>
    <r>
      <rPr>
        <sz val="16"/>
        <rFont val="Arial Cyr"/>
        <charset val="204"/>
      </rPr>
      <t xml:space="preserve">, </t>
    </r>
    <r>
      <rPr>
        <b/>
        <sz val="16"/>
        <rFont val="Arial Cyr"/>
        <charset val="204"/>
      </rPr>
      <t>чёрный</t>
    </r>
  </si>
  <si>
    <r>
      <rPr>
        <b/>
        <sz val="20"/>
        <rFont val="Arial Cyr"/>
        <charset val="204"/>
      </rPr>
      <t>Вакафлекс</t>
    </r>
    <r>
      <rPr>
        <sz val="16"/>
        <rFont val="Arial Cyr"/>
        <charset val="204"/>
      </rPr>
      <t xml:space="preserve"> (лента для примыканий), рулон 280 х 5000 мм,
</t>
    </r>
    <r>
      <rPr>
        <b/>
        <sz val="16"/>
        <rFont val="Arial Cyr"/>
        <charset val="204"/>
      </rPr>
      <t>красный</t>
    </r>
    <r>
      <rPr>
        <sz val="16"/>
        <rFont val="Arial Cyr"/>
        <charset val="204"/>
      </rPr>
      <t xml:space="preserve">, </t>
    </r>
    <r>
      <rPr>
        <b/>
        <sz val="16"/>
        <rFont val="Arial Cyr"/>
        <charset val="204"/>
      </rPr>
      <t>коричневый</t>
    </r>
    <r>
      <rPr>
        <sz val="16"/>
        <rFont val="Arial Cyr"/>
        <charset val="204"/>
      </rPr>
      <t xml:space="preserve">, </t>
    </r>
    <r>
      <rPr>
        <b/>
        <sz val="16"/>
        <rFont val="Arial Cyr"/>
        <charset val="204"/>
      </rPr>
      <t>чёрный</t>
    </r>
    <r>
      <rPr>
        <sz val="16"/>
        <rFont val="Arial Cyr"/>
        <charset val="204"/>
      </rPr>
      <t xml:space="preserve">, </t>
    </r>
    <r>
      <rPr>
        <b/>
        <sz val="16"/>
        <rFont val="Arial Cyr"/>
        <charset val="204"/>
      </rPr>
      <t>вишня</t>
    </r>
    <r>
      <rPr>
        <sz val="16"/>
        <rFont val="Arial Cyr"/>
        <charset val="204"/>
      </rPr>
      <t xml:space="preserve">, </t>
    </r>
    <r>
      <rPr>
        <b/>
        <sz val="16"/>
        <rFont val="Arial Cyr"/>
        <charset val="204"/>
      </rPr>
      <t>синий</t>
    </r>
    <r>
      <rPr>
        <sz val="16"/>
        <rFont val="Arial Cyr"/>
        <charset val="204"/>
      </rPr>
      <t xml:space="preserve">, </t>
    </r>
    <r>
      <rPr>
        <b/>
        <sz val="16"/>
        <rFont val="Arial Cyr"/>
        <charset val="204"/>
      </rPr>
      <t>зелёный</t>
    </r>
  </si>
  <si>
    <r>
      <rPr>
        <b/>
        <sz val="20"/>
        <rFont val="Arial Cyr"/>
        <charset val="204"/>
      </rPr>
      <t>Лента для примыканий</t>
    </r>
    <r>
      <rPr>
        <b/>
        <sz val="16"/>
        <rFont val="Arial Cyr"/>
        <charset val="204"/>
      </rPr>
      <t>,</t>
    </r>
    <r>
      <rPr>
        <sz val="16"/>
        <rFont val="Arial Cyr"/>
        <charset val="204"/>
      </rPr>
      <t xml:space="preserve"> окрашенный алюминий, рулон 250 х 5000 мм, </t>
    </r>
    <r>
      <rPr>
        <b/>
        <sz val="16"/>
        <rFont val="Arial Cyr"/>
        <charset val="204"/>
      </rPr>
      <t>красный</t>
    </r>
    <r>
      <rPr>
        <sz val="16"/>
        <rFont val="Arial Cyr"/>
        <charset val="204"/>
      </rPr>
      <t xml:space="preserve">, </t>
    </r>
    <r>
      <rPr>
        <b/>
        <sz val="16"/>
        <rFont val="Arial Cyr"/>
        <charset val="204"/>
      </rPr>
      <t>коричневый</t>
    </r>
    <r>
      <rPr>
        <sz val="16"/>
        <rFont val="Arial Cyr"/>
        <charset val="204"/>
      </rPr>
      <t xml:space="preserve">, </t>
    </r>
    <r>
      <rPr>
        <b/>
        <sz val="16"/>
        <rFont val="Arial Cyr"/>
        <charset val="204"/>
      </rPr>
      <t>чёрный, вишня</t>
    </r>
    <r>
      <rPr>
        <sz val="12"/>
        <rFont val="Arial Cyr"/>
        <family val="2"/>
        <charset val="204"/>
      </rPr>
      <t xml:space="preserve">                                                                                                                                          </t>
    </r>
  </si>
  <si>
    <r>
      <rPr>
        <b/>
        <sz val="20"/>
        <rFont val="Arial Cyr"/>
        <charset val="204"/>
      </rPr>
      <t>Изи-Форм КЛОБЕР</t>
    </r>
    <r>
      <rPr>
        <b/>
        <sz val="16"/>
        <rFont val="Arial Cyr"/>
        <charset val="204"/>
      </rPr>
      <t xml:space="preserve"> </t>
    </r>
    <r>
      <rPr>
        <sz val="16"/>
        <rFont val="Arial Cyr"/>
        <charset val="204"/>
      </rPr>
      <t xml:space="preserve">(лента для примыканий),
рулон 300 х 5000 мм, </t>
    </r>
    <r>
      <rPr>
        <b/>
        <sz val="16"/>
        <rFont val="Arial Cyr"/>
        <charset val="204"/>
      </rPr>
      <t>красный</t>
    </r>
    <r>
      <rPr>
        <sz val="16"/>
        <rFont val="Arial Cyr"/>
        <charset val="204"/>
      </rPr>
      <t xml:space="preserve">, </t>
    </r>
    <r>
      <rPr>
        <b/>
        <sz val="16"/>
        <rFont val="Arial Cyr"/>
        <charset val="204"/>
      </rPr>
      <t>коричневый</t>
    </r>
    <r>
      <rPr>
        <sz val="16"/>
        <rFont val="Arial Cyr"/>
        <charset val="204"/>
      </rPr>
      <t xml:space="preserve">, </t>
    </r>
    <r>
      <rPr>
        <b/>
        <sz val="16"/>
        <rFont val="Arial Cyr"/>
        <charset val="204"/>
      </rPr>
      <t>чёрный</t>
    </r>
    <r>
      <rPr>
        <sz val="12"/>
        <rFont val="Arial Cyr"/>
        <family val="2"/>
        <charset val="204"/>
      </rPr>
      <t/>
    </r>
  </si>
  <si>
    <r>
      <rPr>
        <b/>
        <sz val="20"/>
        <rFont val="Arial Cyr"/>
        <charset val="204"/>
      </rPr>
      <t>Планка Вака</t>
    </r>
    <r>
      <rPr>
        <sz val="16"/>
        <rFont val="Arial Cyr"/>
        <charset val="204"/>
      </rPr>
      <t xml:space="preserve">, 2400 х 80 мм, окрашенный алюминий
(прижимает ленту примыкания к дымоходу, стене), </t>
    </r>
    <r>
      <rPr>
        <b/>
        <sz val="16"/>
        <rFont val="Arial Cyr"/>
        <charset val="204"/>
      </rPr>
      <t>все цвета</t>
    </r>
  </si>
  <si>
    <r>
      <rPr>
        <b/>
        <sz val="20"/>
        <rFont val="Arial Cyr"/>
        <charset val="204"/>
      </rPr>
      <t>Герметик К</t>
    </r>
    <r>
      <rPr>
        <sz val="16"/>
        <rFont val="Arial Cyr"/>
        <charset val="204"/>
      </rPr>
      <t>, 310 мл., бесцветный синтетический каучук</t>
    </r>
  </si>
  <si>
    <r>
      <rPr>
        <b/>
        <sz val="20"/>
        <rFont val="Arial Cyr"/>
        <charset val="204"/>
      </rPr>
      <t>Комплект безопасной подножки 41 х 25 см</t>
    </r>
    <r>
      <rPr>
        <b/>
        <sz val="12"/>
        <rFont val="Arial Cyr"/>
        <family val="2"/>
        <charset val="204"/>
      </rPr>
      <t xml:space="preserve">
</t>
    </r>
    <r>
      <rPr>
        <sz val="14"/>
        <rFont val="Arial Cyr"/>
        <charset val="204"/>
      </rPr>
      <t>(в комплект входят: 2 опорные черепицы (алюминиевые или цементно-песчаные), 2 бугеля, безопасная подножка 41х25 см). Устанавливается на кровли с углом наклона 15-52 гр.</t>
    </r>
  </si>
  <si>
    <r>
      <rPr>
        <b/>
        <sz val="20"/>
        <rFont val="Arial Cyr"/>
        <charset val="204"/>
      </rPr>
      <t>Комплект колосниковой решетки 88 х 25 см</t>
    </r>
    <r>
      <rPr>
        <b/>
        <sz val="12"/>
        <rFont val="Arial Cyr"/>
        <family val="2"/>
        <charset val="204"/>
      </rPr>
      <t xml:space="preserve">
</t>
    </r>
    <r>
      <rPr>
        <sz val="14"/>
        <rFont val="Arial Cyr"/>
        <charset val="204"/>
      </rPr>
      <t>(в комплект входят: 2 опорные черепицы (алюминиевые или цементно-песчаные), 2 бугеля, безопасная подножка 88х25 см). Устанавливается на кровли с углом наклона 15-52 гр.</t>
    </r>
  </si>
  <si>
    <t>* Черепица и комплектующие поддерживается в постоянном ассортименте на складе в Москве.</t>
  </si>
  <si>
    <r>
      <t>Коньковая черепица</t>
    </r>
    <r>
      <rPr>
        <b/>
        <sz val="24"/>
        <rFont val="Arial Cyr"/>
        <charset val="204"/>
      </rPr>
      <t xml:space="preserve"> 3 шт./м
</t>
    </r>
    <r>
      <rPr>
        <sz val="24"/>
        <rFont val="Arial Cyr"/>
        <charset val="204"/>
      </rPr>
      <t>(</t>
    </r>
    <r>
      <rPr>
        <b/>
        <sz val="24"/>
        <rFont val="Arial Cyr"/>
        <charset val="204"/>
      </rPr>
      <t>Изумруд</t>
    </r>
    <r>
      <rPr>
        <sz val="24"/>
        <rFont val="Arial Cyr"/>
        <charset val="204"/>
      </rPr>
      <t xml:space="preserve">/ </t>
    </r>
    <r>
      <rPr>
        <b/>
        <sz val="24"/>
        <rFont val="Arial Cyr"/>
        <charset val="204"/>
      </rPr>
      <t>Турмалин</t>
    </r>
    <r>
      <rPr>
        <sz val="24"/>
        <rFont val="Arial Cyr"/>
        <charset val="204"/>
      </rPr>
      <t>)</t>
    </r>
  </si>
  <si>
    <r>
      <t>Центральная коньковая черепица
(</t>
    </r>
    <r>
      <rPr>
        <b/>
        <sz val="24"/>
        <rFont val="Arial Cyr"/>
        <charset val="204"/>
      </rPr>
      <t>Рубин</t>
    </r>
    <r>
      <rPr>
        <sz val="24"/>
        <rFont val="Arial Cyr"/>
        <charset val="204"/>
      </rPr>
      <t>/</t>
    </r>
    <r>
      <rPr>
        <b/>
        <sz val="24"/>
        <rFont val="Arial Cyr"/>
        <charset val="204"/>
      </rPr>
      <t xml:space="preserve"> Топаз</t>
    </r>
    <r>
      <rPr>
        <sz val="24"/>
        <rFont val="Arial Cyr"/>
        <charset val="204"/>
      </rPr>
      <t xml:space="preserve">/ </t>
    </r>
    <r>
      <rPr>
        <b/>
        <sz val="24"/>
        <rFont val="Arial Cyr"/>
        <charset val="204"/>
      </rPr>
      <t>Опал</t>
    </r>
    <r>
      <rPr>
        <sz val="24"/>
        <rFont val="Arial Cyr"/>
        <charset val="204"/>
      </rPr>
      <t>/</t>
    </r>
    <r>
      <rPr>
        <b/>
        <sz val="24"/>
        <rFont val="Arial Cyr"/>
        <charset val="204"/>
      </rPr>
      <t xml:space="preserve"> Изумруд</t>
    </r>
    <r>
      <rPr>
        <sz val="24"/>
        <rFont val="Arial Cyr"/>
        <charset val="204"/>
      </rPr>
      <t>)</t>
    </r>
  </si>
  <si>
    <r>
      <t>Комплект для прохода через кровлю антенной штанги</t>
    </r>
    <r>
      <rPr>
        <sz val="18"/>
        <rFont val="Arial Cyr"/>
        <charset val="204"/>
      </rPr>
      <t xml:space="preserve">
(в комплект входят: проходная черепица и антенная насадка)</t>
    </r>
  </si>
  <si>
    <r>
      <t>Комплект опоры снегозадерживающей решётки
(</t>
    </r>
    <r>
      <rPr>
        <b/>
        <sz val="24"/>
        <rFont val="Arial Cyr"/>
        <charset val="204"/>
      </rPr>
      <t>кроме Сапфир</t>
    </r>
    <r>
      <rPr>
        <sz val="24"/>
        <rFont val="Arial Cyr"/>
        <charset val="204"/>
      </rPr>
      <t>)</t>
    </r>
  </si>
  <si>
    <r>
      <t>Комплект опоры снегозадерживающих труб
(</t>
    </r>
    <r>
      <rPr>
        <b/>
        <sz val="24"/>
        <rFont val="Arial Cyr"/>
        <charset val="204"/>
      </rPr>
      <t>кроме Сапфир</t>
    </r>
    <r>
      <rPr>
        <sz val="24"/>
        <rFont val="Arial Cyr"/>
        <charset val="204"/>
      </rPr>
      <t>)</t>
    </r>
  </si>
  <si>
    <r>
      <t xml:space="preserve">Цены указаны </t>
    </r>
    <r>
      <rPr>
        <b/>
        <i/>
        <sz val="20"/>
        <rFont val="Arial"/>
        <family val="2"/>
        <charset val="204"/>
      </rPr>
      <t>в рублях</t>
    </r>
    <r>
      <rPr>
        <i/>
        <sz val="20"/>
        <rFont val="Arial"/>
        <family val="2"/>
        <charset val="204"/>
      </rPr>
      <t xml:space="preserve"> с учетом НДС</t>
    </r>
  </si>
  <si>
    <t>Коричневый</t>
  </si>
  <si>
    <r>
      <rPr>
        <b/>
        <sz val="20"/>
        <rFont val="Arial Cyr"/>
        <charset val="204"/>
      </rPr>
      <t>Комплект для прохода через кровлю кабеля или антенной штанги</t>
    </r>
    <r>
      <rPr>
        <b/>
        <sz val="16"/>
        <rFont val="Arial Cyr"/>
        <charset val="204"/>
      </rPr>
      <t xml:space="preserve">
</t>
    </r>
    <r>
      <rPr>
        <sz val="14"/>
        <rFont val="Arial Cyr"/>
        <charset val="204"/>
      </rPr>
      <t>(в комплект входят: проходная черепица и антенная насадка). Устанавливается на кровли с углом наклона 15-55 гр. Диаметр отверстия 25-77 мм. ПВХ</t>
    </r>
  </si>
  <si>
    <t>Цена в рублях</t>
  </si>
  <si>
    <t>Норма расхода</t>
  </si>
  <si>
    <r>
      <rPr>
        <b/>
        <sz val="20"/>
        <rFont val="Arial Cyr"/>
        <charset val="204"/>
      </rPr>
      <t>Ступень КЛОБЕР 18 см</t>
    </r>
    <r>
      <rPr>
        <b/>
        <sz val="12"/>
        <rFont val="Arial Cyr"/>
        <family val="2"/>
        <charset val="204"/>
      </rPr>
      <t xml:space="preserve">
</t>
    </r>
    <r>
      <rPr>
        <sz val="14"/>
        <rFont val="Arial Cyr"/>
        <charset val="204"/>
      </rPr>
      <t>(комплект)</t>
    </r>
  </si>
  <si>
    <r>
      <rPr>
        <b/>
        <sz val="20"/>
        <rFont val="Arial Cyr"/>
        <charset val="204"/>
      </rPr>
      <t>Поролоновая полоса ендовы КЛОБЕР</t>
    </r>
    <r>
      <rPr>
        <sz val="16"/>
        <rFont val="Arial Cyr"/>
        <charset val="204"/>
      </rPr>
      <t xml:space="preserve">,
1000 х 30 х 60 мм, </t>
    </r>
    <r>
      <rPr>
        <b/>
        <sz val="16"/>
        <rFont val="Arial Cyr"/>
        <charset val="204"/>
      </rPr>
      <t>черный</t>
    </r>
  </si>
  <si>
    <r>
      <rPr>
        <b/>
        <sz val="20"/>
        <rFont val="Arial Cyr"/>
        <charset val="204"/>
      </rPr>
      <t>Прозрачная черепица</t>
    </r>
    <r>
      <rPr>
        <sz val="16"/>
        <rFont val="Arial Cyr"/>
        <charset val="204"/>
      </rPr>
      <t>,</t>
    </r>
    <r>
      <rPr>
        <b/>
        <sz val="16"/>
        <rFont val="Arial Cyr"/>
        <charset val="204"/>
      </rPr>
      <t xml:space="preserve"> </t>
    </r>
    <r>
      <rPr>
        <sz val="16"/>
        <rFont val="Arial Cyr"/>
        <charset val="204"/>
      </rPr>
      <t>420 х 330 мм, акриловое стекло</t>
    </r>
  </si>
  <si>
    <r>
      <rPr>
        <b/>
        <sz val="20"/>
        <rFont val="Arial Cyr"/>
        <charset val="204"/>
      </rPr>
      <t>Снегозадерживающая решетка (G)</t>
    </r>
    <r>
      <rPr>
        <sz val="16"/>
        <rFont val="Arial Cyr"/>
        <charset val="204"/>
      </rPr>
      <t xml:space="preserve">, 200 х </t>
    </r>
    <r>
      <rPr>
        <b/>
        <sz val="16"/>
        <rFont val="Arial Cyr"/>
        <charset val="204"/>
      </rPr>
      <t>3000 мм</t>
    </r>
    <r>
      <rPr>
        <sz val="16"/>
        <rFont val="Arial Cyr"/>
        <charset val="204"/>
      </rPr>
      <t xml:space="preserve">
</t>
    </r>
    <r>
      <rPr>
        <b/>
        <sz val="16"/>
        <rFont val="Arial Cyr"/>
        <charset val="204"/>
      </rPr>
      <t>красный</t>
    </r>
    <r>
      <rPr>
        <sz val="16"/>
        <rFont val="Arial Cyr"/>
        <charset val="204"/>
      </rPr>
      <t xml:space="preserve">, </t>
    </r>
    <r>
      <rPr>
        <b/>
        <sz val="16"/>
        <rFont val="Arial Cyr"/>
        <charset val="204"/>
      </rPr>
      <t>коричневый</t>
    </r>
    <r>
      <rPr>
        <sz val="16"/>
        <rFont val="Arial Cyr"/>
        <charset val="204"/>
      </rPr>
      <t xml:space="preserve">, </t>
    </r>
    <r>
      <rPr>
        <b/>
        <sz val="16"/>
        <rFont val="Arial Cyr"/>
        <charset val="204"/>
      </rPr>
      <t>чёрный</t>
    </r>
  </si>
  <si>
    <r>
      <rPr>
        <b/>
        <sz val="20"/>
        <rFont val="Arial Cyr"/>
        <charset val="204"/>
      </rPr>
      <t>Снегозадерживающая решетка КЛОБЕР</t>
    </r>
    <r>
      <rPr>
        <sz val="16"/>
        <rFont val="Arial Cyr"/>
        <charset val="204"/>
      </rPr>
      <t xml:space="preserve">, 200 х </t>
    </r>
    <r>
      <rPr>
        <b/>
        <sz val="16"/>
        <rFont val="Arial Cyr"/>
        <charset val="204"/>
      </rPr>
      <t>3000 мм</t>
    </r>
    <r>
      <rPr>
        <sz val="16"/>
        <rFont val="Arial Cyr"/>
        <charset val="204"/>
      </rPr>
      <t xml:space="preserve">
</t>
    </r>
    <r>
      <rPr>
        <b/>
        <sz val="16"/>
        <rFont val="Arial Cyr"/>
        <charset val="204"/>
      </rPr>
      <t>красный</t>
    </r>
    <r>
      <rPr>
        <sz val="16"/>
        <rFont val="Arial Cyr"/>
        <charset val="204"/>
      </rPr>
      <t xml:space="preserve">, </t>
    </r>
    <r>
      <rPr>
        <b/>
        <sz val="16"/>
        <rFont val="Arial Cyr"/>
        <charset val="204"/>
      </rPr>
      <t>коричневый</t>
    </r>
    <r>
      <rPr>
        <sz val="16"/>
        <rFont val="Arial Cyr"/>
        <charset val="204"/>
      </rPr>
      <t xml:space="preserve">, </t>
    </r>
    <r>
      <rPr>
        <b/>
        <sz val="16"/>
        <rFont val="Arial Cyr"/>
        <charset val="204"/>
      </rPr>
      <t>чёрный</t>
    </r>
  </si>
  <si>
    <r>
      <t>Комплект снегозадержающих труб</t>
    </r>
    <r>
      <rPr>
        <sz val="16"/>
        <rFont val="Arial Cyr"/>
        <charset val="204"/>
      </rPr>
      <t>, 2950 мм</t>
    </r>
    <r>
      <rPr>
        <b/>
        <sz val="20"/>
        <rFont val="Arial Cyr"/>
        <charset val="204"/>
      </rPr>
      <t xml:space="preserve">
</t>
    </r>
    <r>
      <rPr>
        <sz val="14"/>
        <rFont val="Arial Cyr"/>
        <charset val="204"/>
      </rPr>
      <t xml:space="preserve">(в комплект входят 2 трубы) </t>
    </r>
  </si>
  <si>
    <r>
      <rPr>
        <b/>
        <sz val="20"/>
        <rFont val="Arial Cyr"/>
        <charset val="204"/>
      </rPr>
      <t>Дифорол Про / DIVOROLL PRO</t>
    </r>
    <r>
      <rPr>
        <sz val="14"/>
        <rFont val="Arial Cyr"/>
        <charset val="204"/>
      </rPr>
      <t>,
рулон 1,5 х 50 м (гидроизоляция) Диффузионная мембрана. Укладывается непосредственно на утеплитель. Применяется на кровлях с углом наклона от 16 градусов. Паропроницаемость &gt; 1500 г/м</t>
    </r>
    <r>
      <rPr>
        <vertAlign val="superscript"/>
        <sz val="14"/>
        <rFont val="Arial Cyr"/>
        <charset val="204"/>
      </rPr>
      <t>2</t>
    </r>
    <r>
      <rPr>
        <sz val="14"/>
        <rFont val="Arial Cyr"/>
        <charset val="204"/>
      </rPr>
      <t xml:space="preserve"> / 24 ч. </t>
    </r>
  </si>
  <si>
    <r>
      <t>Велтитэк 120 /  Veltitech 120</t>
    </r>
    <r>
      <rPr>
        <sz val="14"/>
        <rFont val="Arial Cyr"/>
        <charset val="204"/>
      </rPr>
      <t>,
рулон 1,5 х 50 м (гидроизоляция) Для скатных крыш с двухслойной вентиляцией.</t>
    </r>
  </si>
  <si>
    <r>
      <t>Дифорол Компакт / DIVOROLL KOMPAKT</t>
    </r>
    <r>
      <rPr>
        <b/>
        <sz val="16"/>
        <rFont val="Arial Cyr"/>
        <charset val="204"/>
      </rPr>
      <t xml:space="preserve">
</t>
    </r>
    <r>
      <rPr>
        <sz val="14"/>
        <rFont val="Arial Cyr"/>
        <charset val="204"/>
      </rPr>
      <t>рулон 1,5 х 50 м (гидроизоляция). Диффузионная мембрана. Укладывается непосредственно на утеплитель или на сплошной настил. Паропроницаемость &gt; 1500 г/м</t>
    </r>
    <r>
      <rPr>
        <vertAlign val="superscript"/>
        <sz val="14"/>
        <rFont val="Arial Cyr"/>
        <charset val="204"/>
      </rPr>
      <t>2</t>
    </r>
    <r>
      <rPr>
        <sz val="14"/>
        <rFont val="Arial Cyr"/>
        <charset val="204"/>
      </rPr>
      <t xml:space="preserve"> / 24 ч. Применяется на кровлях с углом наклона от 16 градусов.</t>
    </r>
  </si>
  <si>
    <r>
      <t>Permo classic КЛОБЕР</t>
    </r>
    <r>
      <rPr>
        <sz val="16"/>
        <rFont val="Arial"/>
        <family val="2"/>
        <charset val="204"/>
      </rPr>
      <t xml:space="preserve">
</t>
    </r>
    <r>
      <rPr>
        <sz val="14"/>
        <rFont val="Arial"/>
        <family val="2"/>
        <charset val="204"/>
      </rPr>
      <t>Диффузионная мембрана. Применяется на кровлях с углом наклона от 16 градусов.</t>
    </r>
  </si>
  <si>
    <r>
      <t>Ютавек 115</t>
    </r>
    <r>
      <rPr>
        <sz val="14"/>
        <rFont val="Arial Cyr"/>
        <charset val="204"/>
      </rPr>
      <t>,</t>
    </r>
    <r>
      <rPr>
        <b/>
        <sz val="14"/>
        <rFont val="Arial Cyr"/>
        <charset val="204"/>
      </rPr>
      <t xml:space="preserve">  </t>
    </r>
    <r>
      <rPr>
        <sz val="14"/>
        <rFont val="Arial Cyr"/>
        <charset val="204"/>
      </rPr>
      <t>рулон 1,5 х 50 м (гидроизоляция)
Диффузионная мембрана. Укладывается непосредственно на утеплитель. Применяется на кровлях с углом наклона от 16 градусов. Паропроницаемость &gt; 1200 г/м</t>
    </r>
    <r>
      <rPr>
        <vertAlign val="superscript"/>
        <sz val="14"/>
        <rFont val="Arial Cyr"/>
        <charset val="204"/>
      </rPr>
      <t>2</t>
    </r>
    <r>
      <rPr>
        <sz val="14"/>
        <rFont val="Arial Cyr"/>
        <charset val="204"/>
      </rPr>
      <t xml:space="preserve"> / 24 ч. </t>
    </r>
  </si>
  <si>
    <r>
      <t>Ютавек 135</t>
    </r>
    <r>
      <rPr>
        <sz val="14"/>
        <rFont val="Arial Cyr"/>
        <charset val="204"/>
      </rPr>
      <t>,</t>
    </r>
    <r>
      <rPr>
        <b/>
        <sz val="14"/>
        <rFont val="Arial Cyr"/>
        <charset val="204"/>
      </rPr>
      <t xml:space="preserve"> </t>
    </r>
    <r>
      <rPr>
        <sz val="14"/>
        <rFont val="Arial Cyr"/>
        <charset val="204"/>
      </rPr>
      <t>рулон 1,5 х 50 м (гидроизоляция)
Диффузионная мембрана. Укладывается непосредственно на утеплитель или сплошной настил. Применяется на кровлях с углом наклона от 16 градусов. Паропроницаемость &gt; 1200 г/м</t>
    </r>
    <r>
      <rPr>
        <vertAlign val="superscript"/>
        <sz val="14"/>
        <rFont val="Arial Cyr"/>
        <charset val="204"/>
      </rPr>
      <t>2</t>
    </r>
    <r>
      <rPr>
        <sz val="14"/>
        <rFont val="Arial Cyr"/>
        <charset val="204"/>
      </rPr>
      <t xml:space="preserve"> / 24 ч.</t>
    </r>
  </si>
  <si>
    <r>
      <rPr>
        <b/>
        <sz val="20"/>
        <rFont val="Arial Cyr"/>
        <charset val="204"/>
      </rPr>
      <t>Скотч односторонний СПАЛ Juta</t>
    </r>
    <r>
      <rPr>
        <b/>
        <sz val="16"/>
        <rFont val="Arial Cyr"/>
        <charset val="204"/>
      </rPr>
      <t xml:space="preserve">
</t>
    </r>
    <r>
      <rPr>
        <sz val="14"/>
        <rFont val="Arial Cyr"/>
        <charset val="204"/>
      </rPr>
      <t>рулон 50 м (для пароизоляции)</t>
    </r>
  </si>
  <si>
    <r>
      <rPr>
        <b/>
        <sz val="20"/>
        <rFont val="Arial Cyr"/>
        <charset val="204"/>
      </rPr>
      <t>Соединительная лента Ютафол СП1</t>
    </r>
    <r>
      <rPr>
        <b/>
        <sz val="16"/>
        <rFont val="Arial Cyr"/>
        <charset val="204"/>
      </rPr>
      <t xml:space="preserve">
</t>
    </r>
    <r>
      <rPr>
        <sz val="14"/>
        <rFont val="Arial Cyr"/>
        <charset val="204"/>
      </rPr>
      <t>рулон 25 м (для пароизоляции)</t>
    </r>
  </si>
  <si>
    <r>
      <rPr>
        <b/>
        <sz val="20"/>
        <rFont val="Arial Cyr"/>
        <charset val="204"/>
      </rPr>
      <t>Зажим коньковой черепицы</t>
    </r>
    <r>
      <rPr>
        <sz val="14"/>
        <rFont val="Arial Cyr"/>
        <charset val="204"/>
      </rPr>
      <t xml:space="preserve">,
окрашенный алюминий, </t>
    </r>
    <r>
      <rPr>
        <b/>
        <sz val="14"/>
        <rFont val="Arial Cyr"/>
        <charset val="204"/>
      </rPr>
      <t>все цвета</t>
    </r>
  </si>
  <si>
    <r>
      <rPr>
        <b/>
        <sz val="20"/>
        <rFont val="Arial Cyr"/>
        <charset val="204"/>
      </rPr>
      <t xml:space="preserve">Шурупы 5,0 х 70 мм
</t>
    </r>
    <r>
      <rPr>
        <sz val="14"/>
        <rFont val="Arial Cyr"/>
        <charset val="204"/>
      </rPr>
      <t>(для крепления черепицы), упаковка 200 шт.</t>
    </r>
  </si>
  <si>
    <r>
      <rPr>
        <b/>
        <sz val="20"/>
        <rFont val="Arial Cyr"/>
        <charset val="204"/>
      </rPr>
      <t>Шурупы 4,5 х 50</t>
    </r>
    <r>
      <rPr>
        <b/>
        <sz val="14"/>
        <rFont val="Arial Cyr"/>
        <charset val="204"/>
      </rPr>
      <t xml:space="preserve"> мм
</t>
    </r>
    <r>
      <rPr>
        <sz val="14"/>
        <rFont val="Arial Cyr"/>
        <charset val="204"/>
      </rPr>
      <t>(для крепления черепицы), упаковка 250 шт.</t>
    </r>
  </si>
  <si>
    <r>
      <rPr>
        <b/>
        <sz val="20"/>
        <rFont val="Arial Cyr"/>
        <charset val="204"/>
      </rPr>
      <t>Декоративная плитка со скошенным углом левая/правая</t>
    </r>
    <r>
      <rPr>
        <b/>
        <sz val="14"/>
        <rFont val="Arial Cyr"/>
        <charset val="204"/>
      </rPr>
      <t xml:space="preserve">
</t>
    </r>
    <r>
      <rPr>
        <sz val="14"/>
        <rFont val="Arial Cyr"/>
        <charset val="204"/>
      </rPr>
      <t xml:space="preserve">размер 200 х 200 мм, </t>
    </r>
    <r>
      <rPr>
        <b/>
        <sz val="14"/>
        <rFont val="Arial Cyr"/>
        <charset val="204"/>
      </rPr>
      <t>красный</t>
    </r>
    <r>
      <rPr>
        <sz val="14"/>
        <rFont val="Arial Cyr"/>
        <charset val="204"/>
      </rPr>
      <t xml:space="preserve">, </t>
    </r>
    <r>
      <rPr>
        <b/>
        <sz val="14"/>
        <rFont val="Arial Cyr"/>
        <charset val="204"/>
      </rPr>
      <t>коричневый</t>
    </r>
  </si>
  <si>
    <r>
      <rPr>
        <b/>
        <sz val="20"/>
        <rFont val="Arial Cyr"/>
        <charset val="204"/>
      </rPr>
      <t>Декоративная плитка со скошенным углом универсальная</t>
    </r>
    <r>
      <rPr>
        <b/>
        <sz val="14"/>
        <rFont val="Arial Cyr"/>
        <charset val="204"/>
      </rPr>
      <t xml:space="preserve">
</t>
    </r>
    <r>
      <rPr>
        <sz val="14"/>
        <rFont val="Arial Cyr"/>
        <charset val="204"/>
      </rPr>
      <t xml:space="preserve">размер 200 х 200 мм, </t>
    </r>
    <r>
      <rPr>
        <b/>
        <sz val="14"/>
        <rFont val="Arial Cyr"/>
        <charset val="204"/>
      </rPr>
      <t>зелёный</t>
    </r>
  </si>
  <si>
    <t>Модель</t>
  </si>
  <si>
    <t>медный</t>
  </si>
  <si>
    <t>антрацит</t>
  </si>
  <si>
    <t>красная лава</t>
  </si>
  <si>
    <t>красный бук</t>
  </si>
  <si>
    <t>каштан</t>
  </si>
  <si>
    <t>красная осень</t>
  </si>
  <si>
    <t>тик (коричневый)</t>
  </si>
  <si>
    <t>Глазурь</t>
  </si>
  <si>
    <t>синий бриллиант</t>
  </si>
  <si>
    <t>Топ-глазурь</t>
  </si>
  <si>
    <t>чёрный бриллиант</t>
  </si>
  <si>
    <t>*</t>
  </si>
  <si>
    <t xml:space="preserve">тёмно-коричневый </t>
  </si>
  <si>
    <t>чёрный кристалл</t>
  </si>
  <si>
    <t>глубокий чёрный</t>
  </si>
  <si>
    <t>зелёная ель</t>
  </si>
  <si>
    <t>красное пламя</t>
  </si>
  <si>
    <t>серая галька</t>
  </si>
  <si>
    <t>кедр</t>
  </si>
  <si>
    <t>Ангоб</t>
  </si>
  <si>
    <t>Все цвета</t>
  </si>
  <si>
    <t>Начальная коньковая черепица</t>
  </si>
  <si>
    <t>Вальмовая черепица</t>
  </si>
  <si>
    <t>Покрытие:</t>
  </si>
  <si>
    <t>Доборные элементы</t>
  </si>
  <si>
    <t>Цвет:</t>
  </si>
  <si>
    <t>Тихомиров П.А.</t>
  </si>
  <si>
    <t>Кулешов А.В.</t>
  </si>
  <si>
    <t>Воронцова О.В.</t>
  </si>
  <si>
    <t>натуральный красный</t>
  </si>
  <si>
    <t>красный</t>
  </si>
  <si>
    <t>коричневый</t>
  </si>
  <si>
    <t>Аврора</t>
  </si>
  <si>
    <t>Красный виноград</t>
  </si>
  <si>
    <t>Аутентик</t>
  </si>
  <si>
    <t>Вентиляционная черепица</t>
  </si>
  <si>
    <t>Боковая черепица правая/левая</t>
  </si>
  <si>
    <t>Галлеан</t>
  </si>
  <si>
    <t>Коппо ди Греция</t>
  </si>
  <si>
    <t>Натуральный Красный</t>
  </si>
  <si>
    <r>
      <t>Название профиля</t>
    </r>
    <r>
      <rPr>
        <sz val="16"/>
        <rFont val="Arial Cyr"/>
        <charset val="204"/>
      </rPr>
      <t>,
расход на м</t>
    </r>
    <r>
      <rPr>
        <vertAlign val="superscript"/>
        <sz val="16"/>
        <rFont val="Arial Cyr"/>
        <charset val="204"/>
      </rPr>
      <t>2</t>
    </r>
  </si>
  <si>
    <t>Цена
в рублях
за шт.</t>
  </si>
  <si>
    <t>Стоимость в рублях</t>
  </si>
  <si>
    <t>Сириус</t>
  </si>
  <si>
    <t>Рубин, Агат, Топаз, Гранат, Опал, Изумруд, Турмалин, Сапфир</t>
  </si>
  <si>
    <t>Покрытие</t>
  </si>
  <si>
    <t>Цвет</t>
  </si>
  <si>
    <r>
      <t>Цена
руб./м</t>
    </r>
    <r>
      <rPr>
        <vertAlign val="superscript"/>
        <sz val="14"/>
        <rFont val="Arial Cyr"/>
        <charset val="204"/>
      </rPr>
      <t>2</t>
    </r>
  </si>
  <si>
    <r>
      <t xml:space="preserve">Сириус
</t>
    </r>
    <r>
      <rPr>
        <sz val="12"/>
        <rFont val="Arial Cyr"/>
        <charset val="204"/>
      </rPr>
      <t>Расход 12,9 шт./м</t>
    </r>
    <r>
      <rPr>
        <vertAlign val="superscript"/>
        <sz val="12"/>
        <rFont val="Arial Cyr"/>
        <charset val="204"/>
      </rPr>
      <t>2</t>
    </r>
    <r>
      <rPr>
        <sz val="12"/>
        <rFont val="Arial Cyr"/>
        <charset val="204"/>
      </rPr>
      <t xml:space="preserve">
Цельная черепица, 431х264 мм,
Шаг обрешётки 340 мм</t>
    </r>
  </si>
  <si>
    <t>тёмно-коричневый</t>
  </si>
  <si>
    <t>вишня</t>
  </si>
  <si>
    <t>серый</t>
  </si>
  <si>
    <t>чёрный</t>
  </si>
  <si>
    <t>синий</t>
  </si>
  <si>
    <t>зелёный</t>
  </si>
  <si>
    <t>антик красный</t>
  </si>
  <si>
    <r>
      <t>Коппо ди Греция</t>
    </r>
    <r>
      <rPr>
        <sz val="16"/>
        <rFont val="Arial Cyr"/>
        <charset val="204"/>
      </rPr>
      <t xml:space="preserve"> (Италия)
</t>
    </r>
    <r>
      <rPr>
        <sz val="12"/>
        <rFont val="Arial Cyr"/>
        <charset val="204"/>
      </rPr>
      <t>Расход 10 шт./м</t>
    </r>
    <r>
      <rPr>
        <vertAlign val="superscript"/>
        <sz val="12"/>
        <rFont val="Arial Cyr"/>
        <charset val="204"/>
      </rPr>
      <t>2</t>
    </r>
    <r>
      <rPr>
        <sz val="12"/>
        <rFont val="Arial Cyr"/>
        <charset val="204"/>
      </rPr>
      <t xml:space="preserve">
Цельная черепица, 430х260 мм
Шаг обрешётки 312-345 мм
На поддоне 228 шт.</t>
    </r>
  </si>
  <si>
    <r>
      <t xml:space="preserve">Франкфуртская
</t>
    </r>
    <r>
      <rPr>
        <sz val="12"/>
        <rFont val="Arial Cyr"/>
        <charset val="204"/>
      </rPr>
      <t>Расход 10 шт./м</t>
    </r>
    <r>
      <rPr>
        <vertAlign val="superscript"/>
        <sz val="12"/>
        <rFont val="Arial Cyr"/>
        <charset val="204"/>
      </rPr>
      <t>2</t>
    </r>
    <r>
      <rPr>
        <sz val="12"/>
        <rFont val="Arial Cyr"/>
        <charset val="204"/>
      </rPr>
      <t xml:space="preserve">
Цельная черепица, 420х330 мм,
Шаг обрешётки 31,2-34,5 мм
На поддоне 240 штук (6 пачек по 40 штук)</t>
    </r>
  </si>
  <si>
    <r>
      <t xml:space="preserve">Янтарь
</t>
    </r>
    <r>
      <rPr>
        <sz val="12"/>
        <rFont val="Arial Cyr"/>
        <charset val="204"/>
      </rPr>
      <t>Расход 10 шт./м</t>
    </r>
    <r>
      <rPr>
        <vertAlign val="superscript"/>
        <sz val="12"/>
        <rFont val="Arial Cyr"/>
        <charset val="204"/>
      </rPr>
      <t>2</t>
    </r>
    <r>
      <rPr>
        <sz val="12"/>
        <rFont val="Arial Cyr"/>
        <charset val="204"/>
      </rPr>
      <t xml:space="preserve">
Цельная черепица, 420х330 мм,
Шаг обрешётки 31,2-34,5 мм
На поддоне 240 штук (6 пачек по 40 штук)</t>
    </r>
  </si>
  <si>
    <t xml:space="preserve">      Прейскурант</t>
  </si>
  <si>
    <t>Начальная хребтовая черепица</t>
  </si>
  <si>
    <t>красный, коричневый</t>
  </si>
  <si>
    <t xml:space="preserve">Янтарь </t>
  </si>
  <si>
    <t>Вишня</t>
  </si>
  <si>
    <t>Антик
красный *</t>
  </si>
  <si>
    <t>Франкфуртская</t>
  </si>
  <si>
    <t>Серая</t>
  </si>
  <si>
    <r>
      <t xml:space="preserve">Доборные элементы для керамической черепицы </t>
    </r>
    <r>
      <rPr>
        <b/>
        <u/>
        <sz val="36"/>
        <color indexed="10"/>
        <rFont val="Arial Cyr"/>
        <charset val="204"/>
      </rPr>
      <t>BRAAS</t>
    </r>
  </si>
  <si>
    <r>
      <t xml:space="preserve">Коньковая черепица </t>
    </r>
    <r>
      <rPr>
        <b/>
        <sz val="22"/>
        <rFont val="Arial Cyr"/>
        <charset val="204"/>
      </rPr>
      <t xml:space="preserve">2,5 шт./м
</t>
    </r>
    <r>
      <rPr>
        <sz val="22"/>
        <rFont val="Arial Cyr"/>
        <charset val="204"/>
      </rPr>
      <t>(</t>
    </r>
    <r>
      <rPr>
        <b/>
        <sz val="22"/>
        <rFont val="Arial Cyr"/>
        <charset val="204"/>
      </rPr>
      <t>Опал</t>
    </r>
    <r>
      <rPr>
        <sz val="22"/>
        <rFont val="Arial Cyr"/>
        <charset val="204"/>
      </rPr>
      <t xml:space="preserve">/ </t>
    </r>
    <r>
      <rPr>
        <b/>
        <sz val="22"/>
        <rFont val="Arial Cyr"/>
        <charset val="204"/>
      </rPr>
      <t>Топаз</t>
    </r>
    <r>
      <rPr>
        <sz val="22"/>
        <rFont val="Arial Cyr"/>
        <charset val="204"/>
      </rPr>
      <t xml:space="preserve">/ </t>
    </r>
    <r>
      <rPr>
        <b/>
        <sz val="22"/>
        <rFont val="Arial Cyr"/>
        <charset val="204"/>
      </rPr>
      <t xml:space="preserve">Коппо ди Греция </t>
    </r>
    <r>
      <rPr>
        <sz val="22"/>
        <rFont val="Arial Cyr"/>
        <charset val="204"/>
      </rPr>
      <t xml:space="preserve">/ </t>
    </r>
    <r>
      <rPr>
        <b/>
        <sz val="22"/>
        <rFont val="Arial Cyr"/>
        <charset val="204"/>
      </rPr>
      <t>Галлеан</t>
    </r>
    <r>
      <rPr>
        <sz val="22"/>
        <rFont val="Arial Cyr"/>
        <charset val="204"/>
      </rPr>
      <t>)</t>
    </r>
  </si>
  <si>
    <t>Отгрузка продукции производится с двух складов</t>
  </si>
  <si>
    <t>В последний рабочий день каждого месяца продукция не отгружается в связи с проведением инвентаризации на складах</t>
  </si>
  <si>
    <t>Отгрузка осуществляется по предварительной записи</t>
  </si>
  <si>
    <t>** Продукция поставляется под заказ. Срок поставки продукции до 5 недель с момента оплаты.</t>
  </si>
  <si>
    <t>Доборные элементы коричневого цвета имеют только один оттенок подходящий для черепицы коричневого и тёмно-коричневого цветов .</t>
  </si>
  <si>
    <t>Доборные элементы коричневого цвета имеют только один оттенок подходящий для коричневого и тёмно-коричневого цветов черепицы.</t>
  </si>
  <si>
    <t>_</t>
  </si>
  <si>
    <t>1 шт/1,9 м.п.</t>
  </si>
  <si>
    <t>1 шт./ 1 п.м.</t>
  </si>
  <si>
    <t>1шт./ 2,5 м.п.</t>
  </si>
  <si>
    <t>1 шт./ 3 м.п.</t>
  </si>
  <si>
    <r>
      <rPr>
        <b/>
        <sz val="20"/>
        <rFont val="Arial Cyr"/>
        <charset val="204"/>
      </rPr>
      <t>Вентиляционный элемент нижней защитной пленки</t>
    </r>
    <r>
      <rPr>
        <b/>
        <sz val="16"/>
        <rFont val="Arial Cyr"/>
        <charset val="204"/>
      </rPr>
      <t>, черный</t>
    </r>
    <r>
      <rPr>
        <sz val="16"/>
        <rFont val="Arial Cyr"/>
        <charset val="204"/>
      </rPr>
      <t>, ПВХ.</t>
    </r>
    <r>
      <rPr>
        <sz val="14"/>
        <rFont val="Arial Cyr"/>
        <charset val="204"/>
      </rPr>
      <t xml:space="preserve"> Устанавливается в местах нахлёста микроперфорированной плёнки для усиления вентиляции кровли. Сечение вентиляции
60 см.кв./шт</t>
    </r>
  </si>
  <si>
    <r>
      <t xml:space="preserve">Цены указаны </t>
    </r>
    <r>
      <rPr>
        <b/>
        <i/>
        <sz val="20"/>
        <rFont val="Arial Cyr"/>
        <charset val="204"/>
      </rPr>
      <t>в рублях</t>
    </r>
    <r>
      <rPr>
        <i/>
        <sz val="20"/>
        <rFont val="Arial Cyr"/>
        <charset val="204"/>
      </rPr>
      <t xml:space="preserve"> с учетом НДС</t>
    </r>
  </si>
  <si>
    <t>1 шт/1 м.п.</t>
  </si>
  <si>
    <t>1 рулон/ 5 м.п.</t>
  </si>
  <si>
    <r>
      <rPr>
        <b/>
        <sz val="20"/>
        <rFont val="Arial Cyr"/>
        <charset val="204"/>
      </rPr>
      <t>Дифорол Топ РУ / DIVOROLL TOP RU</t>
    </r>
    <r>
      <rPr>
        <b/>
        <sz val="16"/>
        <rFont val="Arial Cyr"/>
        <charset val="204"/>
      </rPr>
      <t xml:space="preserve">
</t>
    </r>
    <r>
      <rPr>
        <sz val="14"/>
        <rFont val="Arial Cyr"/>
        <charset val="204"/>
      </rPr>
      <t>рулон 1,5 х 50 м (гидроизоляция). Диффузионная мембрана с клеющей полосой. Укладывается непосредственно на утеплитель или сплошной настил. А также применяется на кровлях с углом наклона от 10 градусов вместо наплавляемой кровли</t>
    </r>
  </si>
  <si>
    <r>
      <t>Скоба снегозадерживающая плоская</t>
    </r>
    <r>
      <rPr>
        <b/>
        <sz val="16"/>
        <rFont val="Arial Cyr"/>
        <charset val="204"/>
      </rPr>
      <t xml:space="preserve">
вишня</t>
    </r>
    <r>
      <rPr>
        <sz val="16"/>
        <rFont val="Arial Cyr"/>
        <charset val="204"/>
      </rPr>
      <t>,</t>
    </r>
    <r>
      <rPr>
        <b/>
        <sz val="16"/>
        <rFont val="Arial Cyr"/>
        <charset val="204"/>
      </rPr>
      <t xml:space="preserve"> красный</t>
    </r>
    <r>
      <rPr>
        <sz val="16"/>
        <rFont val="Arial Cyr"/>
        <charset val="204"/>
      </rPr>
      <t>,</t>
    </r>
    <r>
      <rPr>
        <b/>
        <sz val="16"/>
        <rFont val="Arial Cyr"/>
        <charset val="204"/>
      </rPr>
      <t xml:space="preserve"> коричневый</t>
    </r>
    <r>
      <rPr>
        <sz val="16"/>
        <rFont val="Arial Cyr"/>
        <charset val="204"/>
      </rPr>
      <t>,</t>
    </r>
    <r>
      <rPr>
        <b/>
        <sz val="16"/>
        <rFont val="Arial Cyr"/>
        <charset val="204"/>
      </rPr>
      <t xml:space="preserve"> чёрный</t>
    </r>
    <r>
      <rPr>
        <sz val="16"/>
        <rFont val="Arial Cyr"/>
        <charset val="204"/>
      </rPr>
      <t>,</t>
    </r>
    <r>
      <rPr>
        <b/>
        <sz val="16"/>
        <rFont val="Arial Cyr"/>
        <charset val="204"/>
      </rPr>
      <t xml:space="preserve"> синий</t>
    </r>
    <r>
      <rPr>
        <sz val="16"/>
        <rFont val="Arial Cyr"/>
        <charset val="204"/>
      </rPr>
      <t>,</t>
    </r>
    <r>
      <rPr>
        <b/>
        <sz val="16"/>
        <rFont val="Arial Cyr"/>
        <charset val="204"/>
      </rPr>
      <t xml:space="preserve"> зелёный</t>
    </r>
  </si>
  <si>
    <t>** Продукция поставляется под заказ. Срок поставки продукции до 35 дней с момента оплаты.</t>
  </si>
  <si>
    <t>Цены на универсальные элементы указаны в прейскуранте "Универсальные доборные элементы для черепицы BRAAS"</t>
  </si>
  <si>
    <t>комп.</t>
  </si>
  <si>
    <t>Крепление коньковой / хребтовой обрешётки КЛОБЕР</t>
  </si>
  <si>
    <r>
      <rPr>
        <b/>
        <sz val="20"/>
        <rFont val="Arial Cyr"/>
        <charset val="204"/>
      </rPr>
      <t>Крепление коньковой / хребтовой обрешётки</t>
    </r>
    <r>
      <rPr>
        <sz val="14"/>
        <rFont val="Arial Cyr"/>
        <charset val="204"/>
      </rPr>
      <t xml:space="preserve">
</t>
    </r>
    <r>
      <rPr>
        <sz val="14"/>
        <rFont val="Arial Cyr"/>
        <charset val="204"/>
      </rPr>
      <t>оцинкованная сталь</t>
    </r>
  </si>
  <si>
    <r>
      <rPr>
        <b/>
        <sz val="20"/>
        <rFont val="Arial Cyr"/>
        <charset val="204"/>
      </rPr>
      <t>Противоветровой зажим SK</t>
    </r>
    <r>
      <rPr>
        <sz val="14"/>
        <rFont val="Arial Cyr"/>
        <charset val="204"/>
      </rPr>
      <t xml:space="preserve">
оцинкованная сталь</t>
    </r>
  </si>
  <si>
    <r>
      <t>1 рулон / 70 м</t>
    </r>
    <r>
      <rPr>
        <vertAlign val="superscript"/>
        <sz val="12"/>
        <rFont val="Arial Cyr"/>
        <family val="2"/>
        <charset val="204"/>
      </rPr>
      <t>2</t>
    </r>
  </si>
  <si>
    <r>
      <t xml:space="preserve"> 40 шт./ м</t>
    </r>
    <r>
      <rPr>
        <vertAlign val="superscript"/>
        <sz val="12"/>
        <rFont val="Arial Cyr"/>
        <family val="2"/>
        <charset val="204"/>
      </rPr>
      <t>2</t>
    </r>
  </si>
  <si>
    <r>
      <t>1 рулон/ 70 м</t>
    </r>
    <r>
      <rPr>
        <vertAlign val="superscript"/>
        <sz val="12"/>
        <rFont val="Arial Cyr"/>
        <family val="2"/>
        <charset val="204"/>
      </rPr>
      <t>2</t>
    </r>
  </si>
  <si>
    <r>
      <t>Зелёная ** /
Синяя</t>
    </r>
    <r>
      <rPr>
        <b/>
        <sz val="12"/>
        <rFont val="Arial Cyr"/>
        <family val="2"/>
        <charset val="204"/>
      </rPr>
      <t xml:space="preserve"> **</t>
    </r>
  </si>
  <si>
    <r>
      <t xml:space="preserve">www.monier.ru
</t>
    </r>
    <r>
      <rPr>
        <b/>
        <sz val="16"/>
        <color indexed="10"/>
        <rFont val="Arial Cyr"/>
        <charset val="204"/>
      </rPr>
      <t xml:space="preserve">
</t>
    </r>
    <r>
      <rPr>
        <b/>
        <u/>
        <sz val="16"/>
        <color indexed="10"/>
        <rFont val="Arial Cyr"/>
        <charset val="204"/>
      </rPr>
      <t>www.braas.ru</t>
    </r>
  </si>
  <si>
    <r>
      <rPr>
        <b/>
        <sz val="20"/>
        <rFont val="Arial Cyr"/>
        <charset val="204"/>
      </rPr>
      <t>Топ Ролл КЛОБЕР</t>
    </r>
    <r>
      <rPr>
        <sz val="16"/>
        <rFont val="Arial Cyr"/>
        <charset val="204"/>
      </rPr>
      <t xml:space="preserve">, рулон </t>
    </r>
    <r>
      <rPr>
        <b/>
        <sz val="16"/>
        <rFont val="Arial Cyr"/>
        <charset val="204"/>
      </rPr>
      <t>390</t>
    </r>
    <r>
      <rPr>
        <sz val="16"/>
        <rFont val="Arial Cyr"/>
        <charset val="204"/>
      </rPr>
      <t xml:space="preserve"> х 5000 мм,
</t>
    </r>
    <r>
      <rPr>
        <b/>
        <sz val="16"/>
        <rFont val="Arial Cyr"/>
        <charset val="204"/>
      </rPr>
      <t>красный</t>
    </r>
    <r>
      <rPr>
        <sz val="16"/>
        <rFont val="Arial Cyr"/>
        <charset val="204"/>
      </rPr>
      <t xml:space="preserve">, </t>
    </r>
    <r>
      <rPr>
        <b/>
        <sz val="16"/>
        <rFont val="Arial Cyr"/>
        <charset val="204"/>
      </rPr>
      <t>коричневый</t>
    </r>
    <r>
      <rPr>
        <sz val="12"/>
        <rFont val="Arial Cyr"/>
        <family val="2"/>
        <charset val="204"/>
      </rPr>
      <t/>
    </r>
  </si>
  <si>
    <r>
      <rPr>
        <b/>
        <sz val="20"/>
        <rFont val="Arial Cyr"/>
        <charset val="204"/>
      </rPr>
      <t>Фигароль</t>
    </r>
    <r>
      <rPr>
        <sz val="16"/>
        <rFont val="Arial Cyr"/>
        <charset val="204"/>
      </rPr>
      <t xml:space="preserve">, рулон </t>
    </r>
    <r>
      <rPr>
        <b/>
        <sz val="16"/>
        <rFont val="Arial Cyr"/>
        <charset val="204"/>
      </rPr>
      <t>280</t>
    </r>
    <r>
      <rPr>
        <sz val="16"/>
        <rFont val="Arial Cyr"/>
        <charset val="204"/>
      </rPr>
      <t xml:space="preserve"> х 5000 мм,
</t>
    </r>
    <r>
      <rPr>
        <b/>
        <sz val="16"/>
        <rFont val="Arial Cyr"/>
        <charset val="204"/>
      </rPr>
      <t>красный</t>
    </r>
    <r>
      <rPr>
        <sz val="16"/>
        <rFont val="Arial Cyr"/>
        <charset val="204"/>
      </rPr>
      <t xml:space="preserve">, </t>
    </r>
    <r>
      <rPr>
        <b/>
        <sz val="16"/>
        <rFont val="Arial Cyr"/>
        <charset val="204"/>
      </rPr>
      <t>коричневый</t>
    </r>
    <r>
      <rPr>
        <sz val="16"/>
        <rFont val="Arial Cyr"/>
        <charset val="204"/>
      </rPr>
      <t xml:space="preserve">, </t>
    </r>
    <r>
      <rPr>
        <b/>
        <sz val="16"/>
        <rFont val="Arial Cyr"/>
        <charset val="204"/>
      </rPr>
      <t>чёрный</t>
    </r>
    <r>
      <rPr>
        <sz val="16"/>
        <rFont val="Arial Cyr"/>
        <charset val="204"/>
      </rPr>
      <t>, вентиляция 150 cм</t>
    </r>
    <r>
      <rPr>
        <vertAlign val="superscript"/>
        <sz val="16"/>
        <rFont val="Arial Cyr"/>
        <charset val="204"/>
      </rPr>
      <t>2</t>
    </r>
    <r>
      <rPr>
        <sz val="16"/>
        <rFont val="Arial Cyr"/>
        <charset val="204"/>
      </rPr>
      <t>/м</t>
    </r>
  </si>
  <si>
    <r>
      <rPr>
        <b/>
        <sz val="20"/>
        <rFont val="Arial Cyr"/>
        <charset val="204"/>
      </rPr>
      <t>Фигароль Плюс</t>
    </r>
    <r>
      <rPr>
        <sz val="16"/>
        <rFont val="Arial Cyr"/>
        <charset val="204"/>
      </rPr>
      <t xml:space="preserve">, рулон </t>
    </r>
    <r>
      <rPr>
        <b/>
        <sz val="16"/>
        <rFont val="Arial Cyr"/>
        <charset val="204"/>
      </rPr>
      <t>280+60</t>
    </r>
    <r>
      <rPr>
        <sz val="16"/>
        <rFont val="Arial Cyr"/>
        <charset val="204"/>
      </rPr>
      <t xml:space="preserve"> х 5000 мм,
</t>
    </r>
    <r>
      <rPr>
        <b/>
        <sz val="16"/>
        <rFont val="Arial Cyr"/>
        <charset val="204"/>
      </rPr>
      <t>красный</t>
    </r>
    <r>
      <rPr>
        <sz val="16"/>
        <rFont val="Arial Cyr"/>
        <charset val="204"/>
      </rPr>
      <t xml:space="preserve">, </t>
    </r>
    <r>
      <rPr>
        <b/>
        <sz val="16"/>
        <rFont val="Arial Cyr"/>
        <charset val="204"/>
      </rPr>
      <t>коричневый</t>
    </r>
    <r>
      <rPr>
        <sz val="16"/>
        <rFont val="Arial Cyr"/>
        <charset val="204"/>
      </rPr>
      <t xml:space="preserve">, </t>
    </r>
    <r>
      <rPr>
        <b/>
        <sz val="16"/>
        <rFont val="Arial Cyr"/>
        <charset val="204"/>
      </rPr>
      <t xml:space="preserve">чёрный, </t>
    </r>
    <r>
      <rPr>
        <sz val="16"/>
        <rFont val="Arial Cyr"/>
        <charset val="204"/>
      </rPr>
      <t>вентиляция 150 cм</t>
    </r>
    <r>
      <rPr>
        <vertAlign val="superscript"/>
        <sz val="16"/>
        <rFont val="Arial Cyr"/>
        <charset val="204"/>
      </rPr>
      <t>2</t>
    </r>
    <r>
      <rPr>
        <sz val="16"/>
        <rFont val="Arial Cyr"/>
        <charset val="204"/>
      </rPr>
      <t>/м</t>
    </r>
  </si>
  <si>
    <r>
      <rPr>
        <b/>
        <sz val="20"/>
        <rFont val="Arial Cyr"/>
        <charset val="204"/>
      </rPr>
      <t>Вентотек КЛОБЕР</t>
    </r>
    <r>
      <rPr>
        <sz val="16"/>
        <rFont val="Arial Cyr"/>
        <charset val="204"/>
      </rPr>
      <t xml:space="preserve">, рулон </t>
    </r>
    <r>
      <rPr>
        <b/>
        <sz val="16"/>
        <rFont val="Arial Cyr"/>
        <charset val="204"/>
      </rPr>
      <t>310</t>
    </r>
    <r>
      <rPr>
        <sz val="16"/>
        <rFont val="Arial Cyr"/>
        <charset val="204"/>
      </rPr>
      <t xml:space="preserve"> х 5000 мм,
</t>
    </r>
    <r>
      <rPr>
        <b/>
        <sz val="16"/>
        <rFont val="Arial Cyr"/>
        <charset val="204"/>
      </rPr>
      <t>красный</t>
    </r>
    <r>
      <rPr>
        <sz val="16"/>
        <rFont val="Arial Cyr"/>
        <charset val="204"/>
      </rPr>
      <t xml:space="preserve">, </t>
    </r>
    <r>
      <rPr>
        <b/>
        <sz val="16"/>
        <rFont val="Arial Cyr"/>
        <charset val="204"/>
      </rPr>
      <t>коричневый</t>
    </r>
    <r>
      <rPr>
        <sz val="12"/>
        <rFont val="Arial Cyr"/>
        <family val="2"/>
        <charset val="204"/>
      </rPr>
      <t/>
    </r>
  </si>
  <si>
    <r>
      <rPr>
        <b/>
        <sz val="20"/>
        <rFont val="Arial Cyr"/>
        <charset val="204"/>
      </rPr>
      <t>Аэроэлемент конька AFE</t>
    </r>
    <r>
      <rPr>
        <sz val="16"/>
        <rFont val="Arial Cyr"/>
        <charset val="204"/>
      </rPr>
      <t>, ПВХ, вентиляция 380 см</t>
    </r>
    <r>
      <rPr>
        <vertAlign val="superscript"/>
        <sz val="16"/>
        <rFont val="Arial Cyr"/>
        <charset val="204"/>
      </rPr>
      <t>2</t>
    </r>
    <r>
      <rPr>
        <sz val="16"/>
        <rFont val="Arial Cyr"/>
        <charset val="204"/>
      </rPr>
      <t xml:space="preserve">/м, 
</t>
    </r>
    <r>
      <rPr>
        <b/>
        <sz val="16"/>
        <rFont val="Arial Cyr"/>
        <charset val="204"/>
      </rPr>
      <t>красный</t>
    </r>
    <r>
      <rPr>
        <sz val="16"/>
        <rFont val="Arial Cyr"/>
        <charset val="204"/>
      </rPr>
      <t xml:space="preserve">, </t>
    </r>
    <r>
      <rPr>
        <b/>
        <sz val="16"/>
        <rFont val="Arial Cyr"/>
        <charset val="204"/>
      </rPr>
      <t>коричневый</t>
    </r>
    <r>
      <rPr>
        <sz val="16"/>
        <rFont val="Arial Cyr"/>
        <charset val="204"/>
      </rPr>
      <t xml:space="preserve">, </t>
    </r>
    <r>
      <rPr>
        <b/>
        <sz val="16"/>
        <rFont val="Arial Cyr"/>
        <charset val="204"/>
      </rPr>
      <t>чёрный</t>
    </r>
  </si>
  <si>
    <r>
      <t xml:space="preserve">Конечная коньковая черепица
</t>
    </r>
    <r>
      <rPr>
        <sz val="22"/>
        <rFont val="Arial Cyr"/>
        <charset val="204"/>
      </rPr>
      <t>(</t>
    </r>
    <r>
      <rPr>
        <b/>
        <sz val="24"/>
        <rFont val="Arial Cyr"/>
        <charset val="204"/>
      </rPr>
      <t>Агат</t>
    </r>
    <r>
      <rPr>
        <sz val="24"/>
        <rFont val="Arial Cyr"/>
        <charset val="204"/>
      </rPr>
      <t xml:space="preserve">/ </t>
    </r>
    <r>
      <rPr>
        <b/>
        <sz val="24"/>
        <rFont val="Arial Cyr"/>
        <charset val="204"/>
      </rPr>
      <t>Сапфир</t>
    </r>
    <r>
      <rPr>
        <sz val="24"/>
        <rFont val="Arial Cyr"/>
        <charset val="204"/>
      </rPr>
      <t xml:space="preserve">/ </t>
    </r>
    <r>
      <rPr>
        <b/>
        <sz val="24"/>
        <rFont val="Arial Cyr"/>
        <charset val="204"/>
      </rPr>
      <t>Гранат</t>
    </r>
    <r>
      <rPr>
        <sz val="24"/>
        <rFont val="Arial Cyr"/>
        <charset val="204"/>
      </rPr>
      <t xml:space="preserve">/ </t>
    </r>
    <r>
      <rPr>
        <b/>
        <sz val="24"/>
        <rFont val="Arial Cyr"/>
        <charset val="204"/>
      </rPr>
      <t>Турмалин</t>
    </r>
    <r>
      <rPr>
        <sz val="22"/>
        <rFont val="Arial Cyr"/>
        <charset val="204"/>
      </rPr>
      <t>)</t>
    </r>
  </si>
  <si>
    <r>
      <t>Коньковая черепица</t>
    </r>
    <r>
      <rPr>
        <b/>
        <sz val="24"/>
        <rFont val="Arial Cyr"/>
        <charset val="204"/>
      </rPr>
      <t xml:space="preserve"> 3 шт./м
</t>
    </r>
    <r>
      <rPr>
        <sz val="22"/>
        <rFont val="Arial Cyr"/>
        <charset val="204"/>
      </rPr>
      <t>(</t>
    </r>
    <r>
      <rPr>
        <b/>
        <sz val="24"/>
        <rFont val="Arial Cyr"/>
        <charset val="204"/>
      </rPr>
      <t>Сириус</t>
    </r>
    <r>
      <rPr>
        <sz val="24"/>
        <rFont val="Arial Cyr"/>
        <charset val="204"/>
      </rPr>
      <t xml:space="preserve">/ </t>
    </r>
    <r>
      <rPr>
        <b/>
        <sz val="24"/>
        <rFont val="Arial Cyr"/>
        <charset val="204"/>
      </rPr>
      <t>Рубин</t>
    </r>
    <r>
      <rPr>
        <sz val="22"/>
        <rFont val="Arial Cyr"/>
        <charset val="204"/>
      </rPr>
      <t>)</t>
    </r>
  </si>
  <si>
    <r>
      <t>Коньковая черепица</t>
    </r>
    <r>
      <rPr>
        <b/>
        <sz val="24"/>
        <rFont val="Arial Cyr"/>
        <charset val="204"/>
      </rPr>
      <t xml:space="preserve"> 3 шт./м
</t>
    </r>
    <r>
      <rPr>
        <sz val="22"/>
        <rFont val="Arial Cyr"/>
        <charset val="204"/>
      </rPr>
      <t>(</t>
    </r>
    <r>
      <rPr>
        <b/>
        <sz val="24"/>
        <rFont val="Arial Cyr"/>
        <charset val="204"/>
      </rPr>
      <t>Агат</t>
    </r>
    <r>
      <rPr>
        <sz val="24"/>
        <rFont val="Arial Cyr"/>
        <charset val="204"/>
      </rPr>
      <t xml:space="preserve">/ </t>
    </r>
    <r>
      <rPr>
        <b/>
        <sz val="24"/>
        <rFont val="Arial Cyr"/>
        <charset val="204"/>
      </rPr>
      <t>Сапфир</t>
    </r>
    <r>
      <rPr>
        <sz val="24"/>
        <rFont val="Arial Cyr"/>
        <charset val="204"/>
      </rPr>
      <t>/</t>
    </r>
    <r>
      <rPr>
        <b/>
        <sz val="24"/>
        <rFont val="Arial Cyr"/>
        <charset val="204"/>
      </rPr>
      <t xml:space="preserve"> Гранат</t>
    </r>
    <r>
      <rPr>
        <sz val="22"/>
        <rFont val="Arial Cyr"/>
        <charset val="204"/>
      </rPr>
      <t>)</t>
    </r>
  </si>
  <si>
    <r>
      <t xml:space="preserve">Комплект безопасной подножки 41 см
</t>
    </r>
    <r>
      <rPr>
        <sz val="22"/>
        <rFont val="Arial Cyr"/>
        <charset val="204"/>
      </rPr>
      <t>(</t>
    </r>
    <r>
      <rPr>
        <b/>
        <sz val="24"/>
        <rFont val="Arial Cyr"/>
        <charset val="204"/>
      </rPr>
      <t>кроме Сапфир</t>
    </r>
    <r>
      <rPr>
        <sz val="22"/>
        <rFont val="Arial Cyr"/>
        <charset val="204"/>
      </rPr>
      <t>)</t>
    </r>
    <r>
      <rPr>
        <sz val="18"/>
        <rFont val="Arial Cyr"/>
        <charset val="204"/>
      </rPr>
      <t xml:space="preserve">
(в комплект входят: 2 опорные черепицы, 2 бугеля, безопасная подножка 41х25 см)</t>
    </r>
  </si>
  <si>
    <r>
      <t xml:space="preserve">Комплект безопасной подножки 88 см
</t>
    </r>
    <r>
      <rPr>
        <sz val="22"/>
        <rFont val="Arial Cyr"/>
        <charset val="204"/>
      </rPr>
      <t>(</t>
    </r>
    <r>
      <rPr>
        <b/>
        <sz val="24"/>
        <rFont val="Arial Cyr"/>
        <charset val="204"/>
      </rPr>
      <t>кроме Сапфир</t>
    </r>
    <r>
      <rPr>
        <sz val="22"/>
        <rFont val="Arial Cyr"/>
        <charset val="204"/>
      </rPr>
      <t>)</t>
    </r>
    <r>
      <rPr>
        <sz val="18"/>
        <rFont val="Arial Cyr"/>
        <charset val="204"/>
      </rPr>
      <t xml:space="preserve">
(в комплект входят: 2 опорные черепицы, 2 бугеля, безопасная подножка 88х25 см)</t>
    </r>
  </si>
  <si>
    <r>
      <t xml:space="preserve">Подконьковая черепица 
</t>
    </r>
    <r>
      <rPr>
        <sz val="22"/>
        <rFont val="Arial Cyr"/>
        <charset val="204"/>
      </rPr>
      <t>(</t>
    </r>
    <r>
      <rPr>
        <sz val="24"/>
        <rFont val="Arial Cyr"/>
        <charset val="204"/>
      </rPr>
      <t xml:space="preserve">только для </t>
    </r>
    <r>
      <rPr>
        <b/>
        <sz val="24"/>
        <rFont val="Arial Cyr"/>
        <charset val="204"/>
      </rPr>
      <t>Изумруд</t>
    </r>
    <r>
      <rPr>
        <sz val="22"/>
        <rFont val="Arial Cyr"/>
        <charset val="204"/>
      </rPr>
      <t>)</t>
    </r>
  </si>
  <si>
    <t>Прейскурант</t>
  </si>
  <si>
    <t>* Черепица "Антик красный" комплектуется доборными элементами красного или коричневого цвета. Боковая ц/п черепица - только красная.</t>
  </si>
  <si>
    <r>
      <rPr>
        <b/>
        <sz val="20"/>
        <rFont val="Arial Cyr"/>
        <charset val="204"/>
      </rPr>
      <t xml:space="preserve">Топ Флекс КЛОБЕР </t>
    </r>
    <r>
      <rPr>
        <sz val="16"/>
        <rFont val="Arial Cyr"/>
        <charset val="204"/>
      </rPr>
      <t xml:space="preserve">(лента для примыканий),
рулон 300 х 5000 мм, </t>
    </r>
    <r>
      <rPr>
        <b/>
        <sz val="16"/>
        <rFont val="Arial Cyr"/>
        <charset val="204"/>
      </rPr>
      <t>красный</t>
    </r>
    <r>
      <rPr>
        <sz val="16"/>
        <rFont val="Arial Cyr"/>
        <charset val="204"/>
      </rPr>
      <t xml:space="preserve">, </t>
    </r>
    <r>
      <rPr>
        <b/>
        <sz val="16"/>
        <rFont val="Arial Cyr"/>
        <charset val="204"/>
      </rPr>
      <t>коричневый</t>
    </r>
    <r>
      <rPr>
        <sz val="16"/>
        <rFont val="Arial Cyr"/>
        <charset val="204"/>
      </rPr>
      <t xml:space="preserve">, </t>
    </r>
    <r>
      <rPr>
        <b/>
        <sz val="16"/>
        <rFont val="Arial Cyr"/>
        <charset val="204"/>
      </rPr>
      <t>чёрный</t>
    </r>
    <r>
      <rPr>
        <sz val="12"/>
        <rFont val="Arial Cyr"/>
        <family val="2"/>
        <charset val="204"/>
      </rPr>
      <t/>
    </r>
  </si>
  <si>
    <r>
      <t>Ребристый желобок КЛОБЕР с крепежными скобками</t>
    </r>
    <r>
      <rPr>
        <b/>
        <sz val="16"/>
        <rFont val="Arial Cyr"/>
        <charset val="204"/>
      </rPr>
      <t xml:space="preserve"> </t>
    </r>
    <r>
      <rPr>
        <sz val="16"/>
        <rFont val="Arial Cyr"/>
        <charset val="204"/>
      </rPr>
      <t xml:space="preserve">(6шт.), </t>
    </r>
    <r>
      <rPr>
        <b/>
        <sz val="16"/>
        <rFont val="Arial Cyr"/>
        <charset val="204"/>
      </rPr>
      <t>2000</t>
    </r>
    <r>
      <rPr>
        <sz val="16"/>
        <rFont val="Arial Cyr"/>
        <charset val="204"/>
      </rPr>
      <t xml:space="preserve"> х 500 мм,
окрашенный алюминий, </t>
    </r>
    <r>
      <rPr>
        <b/>
        <sz val="16"/>
        <rFont val="Arial Cyr"/>
        <charset val="204"/>
      </rPr>
      <t>красный</t>
    </r>
    <r>
      <rPr>
        <sz val="16"/>
        <rFont val="Arial Cyr"/>
        <charset val="204"/>
      </rPr>
      <t xml:space="preserve">, </t>
    </r>
    <r>
      <rPr>
        <b/>
        <sz val="16"/>
        <rFont val="Arial Cyr"/>
        <charset val="204"/>
      </rPr>
      <t>коричневый</t>
    </r>
  </si>
  <si>
    <r>
      <t>Ребристый желобок КЛОБЕР с крепежными скобками</t>
    </r>
    <r>
      <rPr>
        <b/>
        <sz val="16"/>
        <rFont val="Arial Cyr"/>
        <charset val="204"/>
      </rPr>
      <t xml:space="preserve"> </t>
    </r>
    <r>
      <rPr>
        <sz val="16"/>
        <rFont val="Arial Cyr"/>
        <charset val="204"/>
      </rPr>
      <t xml:space="preserve">(6шт.), </t>
    </r>
    <r>
      <rPr>
        <b/>
        <sz val="16"/>
        <rFont val="Arial Cyr"/>
        <charset val="204"/>
      </rPr>
      <t>1600</t>
    </r>
    <r>
      <rPr>
        <sz val="16"/>
        <rFont val="Arial Cyr"/>
        <charset val="204"/>
      </rPr>
      <t xml:space="preserve"> х 500 мм,
окрашенный алюминий,</t>
    </r>
    <r>
      <rPr>
        <b/>
        <sz val="16"/>
        <rFont val="Arial Cyr"/>
        <charset val="204"/>
      </rPr>
      <t xml:space="preserve"> красный</t>
    </r>
    <r>
      <rPr>
        <sz val="16"/>
        <rFont val="Arial Cyr"/>
        <charset val="204"/>
      </rPr>
      <t xml:space="preserve">, </t>
    </r>
    <r>
      <rPr>
        <b/>
        <sz val="16"/>
        <rFont val="Arial Cyr"/>
        <charset val="204"/>
      </rPr>
      <t>коричневый</t>
    </r>
  </si>
  <si>
    <r>
      <rPr>
        <b/>
        <sz val="20"/>
        <rFont val="Arial Cyr"/>
        <charset val="204"/>
      </rPr>
      <t>Ютафол Д 96 / Jutafol D 96 Россия</t>
    </r>
    <r>
      <rPr>
        <sz val="14"/>
        <rFont val="Arial Cyr"/>
        <charset val="204"/>
      </rPr>
      <t>, рулон 1,5 х 50 м (гидроизоляция)
Микроперфорированная пленка для скатных крыш с двухслойной вентиляцией. Паропроницаемость &gt; 35 г/м</t>
    </r>
    <r>
      <rPr>
        <vertAlign val="superscript"/>
        <sz val="14"/>
        <rFont val="Arial Cyr"/>
        <charset val="204"/>
      </rPr>
      <t>2</t>
    </r>
    <r>
      <rPr>
        <sz val="14"/>
        <rFont val="Arial Cyr"/>
        <charset val="204"/>
      </rPr>
      <t xml:space="preserve"> / 24 ч.</t>
    </r>
  </si>
  <si>
    <r>
      <rPr>
        <b/>
        <sz val="20"/>
        <rFont val="Arial Cyr"/>
        <charset val="204"/>
      </rPr>
      <t>Ютафол Д 96 / Jutafol D 96 Чехия</t>
    </r>
    <r>
      <rPr>
        <sz val="14"/>
        <rFont val="Arial Cyr"/>
        <charset val="204"/>
      </rPr>
      <t>, рулон 1,5 х 50 м (гидроизоляция)
Микроперфорированная пленка для скатных крыш с двухслойной вентиляцией. Паропроницаемость &gt; 35 г/м</t>
    </r>
    <r>
      <rPr>
        <vertAlign val="superscript"/>
        <sz val="14"/>
        <rFont val="Arial Cyr"/>
        <charset val="204"/>
      </rPr>
      <t>2</t>
    </r>
    <r>
      <rPr>
        <sz val="14"/>
        <rFont val="Arial Cyr"/>
        <charset val="204"/>
      </rPr>
      <t xml:space="preserve"> / 24 ч.</t>
    </r>
  </si>
  <si>
    <t>800**</t>
  </si>
  <si>
    <r>
      <rPr>
        <b/>
        <sz val="20"/>
        <rFont val="Arial Cyr"/>
        <charset val="204"/>
      </rPr>
      <t>Ютафол Н 96 / Jutafol N 96 Россия</t>
    </r>
    <r>
      <rPr>
        <b/>
        <sz val="16"/>
        <rFont val="Arial Cyr"/>
        <charset val="204"/>
      </rPr>
      <t xml:space="preserve">
</t>
    </r>
    <r>
      <rPr>
        <sz val="14"/>
        <rFont val="Arial Cyr"/>
        <charset val="204"/>
      </rPr>
      <t>рулон 1,5 х 50 м (пароизоляция). Армированная пленка. Паропроницаемость &lt;1 г/м</t>
    </r>
    <r>
      <rPr>
        <vertAlign val="superscript"/>
        <sz val="14"/>
        <rFont val="Arial Cyr"/>
        <charset val="204"/>
      </rPr>
      <t>2</t>
    </r>
    <r>
      <rPr>
        <sz val="14"/>
        <rFont val="Arial Cyr"/>
        <charset val="204"/>
      </rPr>
      <t>/ 24 ч.</t>
    </r>
  </si>
  <si>
    <r>
      <rPr>
        <b/>
        <sz val="20"/>
        <rFont val="Arial Cyr"/>
        <charset val="204"/>
      </rPr>
      <t>Ютафол Д 110 / Jutafol D 110 Чехия</t>
    </r>
    <r>
      <rPr>
        <sz val="14"/>
        <rFont val="Arial Cyr"/>
        <charset val="204"/>
      </rPr>
      <t>,</t>
    </r>
    <r>
      <rPr>
        <b/>
        <sz val="14"/>
        <rFont val="Arial Cyr"/>
        <charset val="204"/>
      </rPr>
      <t xml:space="preserve"> </t>
    </r>
    <r>
      <rPr>
        <sz val="14"/>
        <rFont val="Arial Cyr"/>
        <charset val="204"/>
      </rPr>
      <t>рулон 1,5 х 50 м (гидроизоляция)
Микроперфорированная пленка для скатных крыш с двухслойной вентиляцией. Паропроницаемость &gt; 35 г/м</t>
    </r>
    <r>
      <rPr>
        <vertAlign val="superscript"/>
        <sz val="14"/>
        <rFont val="Arial Cyr"/>
        <charset val="204"/>
      </rPr>
      <t>2</t>
    </r>
    <r>
      <rPr>
        <sz val="14"/>
        <rFont val="Arial Cyr"/>
        <charset val="204"/>
      </rPr>
      <t xml:space="preserve"> / 24 ч.</t>
    </r>
  </si>
  <si>
    <r>
      <rPr>
        <b/>
        <sz val="20"/>
        <rFont val="Arial Cyr"/>
        <charset val="204"/>
      </rPr>
      <t>Ютафол Н 110 / Jutafol N 110 Чехия</t>
    </r>
    <r>
      <rPr>
        <b/>
        <sz val="16"/>
        <rFont val="Arial Cyr"/>
        <charset val="204"/>
      </rPr>
      <t xml:space="preserve">
</t>
    </r>
    <r>
      <rPr>
        <sz val="14"/>
        <rFont val="Arial Cyr"/>
        <charset val="204"/>
      </rPr>
      <t>рулон 1,5 х 50 м (пароизоляция</t>
    </r>
    <r>
      <rPr>
        <b/>
        <sz val="14"/>
        <rFont val="Arial Cyr"/>
        <charset val="204"/>
      </rPr>
      <t>)</t>
    </r>
    <r>
      <rPr>
        <sz val="14"/>
        <rFont val="Arial Cyr"/>
        <charset val="204"/>
      </rPr>
      <t>.</t>
    </r>
    <r>
      <rPr>
        <b/>
        <sz val="14"/>
        <rFont val="Arial Cyr"/>
        <charset val="204"/>
      </rPr>
      <t xml:space="preserve"> </t>
    </r>
    <r>
      <rPr>
        <sz val="14"/>
        <rFont val="Arial Cyr"/>
        <charset val="204"/>
      </rPr>
      <t>Армированная пленка. Паропроницаемость &lt;1 г/м</t>
    </r>
    <r>
      <rPr>
        <vertAlign val="superscript"/>
        <sz val="14"/>
        <rFont val="Arial Cyr"/>
        <charset val="204"/>
      </rPr>
      <t>2</t>
    </r>
    <r>
      <rPr>
        <sz val="14"/>
        <rFont val="Arial Cyr"/>
        <charset val="204"/>
      </rPr>
      <t>/ 24 ч.</t>
    </r>
  </si>
  <si>
    <r>
      <rPr>
        <b/>
        <sz val="20"/>
        <rFont val="Arial Cyr"/>
        <charset val="204"/>
      </rPr>
      <t>Комплект для подключения вентиляционных стояков диаметром 125 мм к проходу через кровлю</t>
    </r>
    <r>
      <rPr>
        <b/>
        <sz val="14"/>
        <rFont val="Arial Cyr"/>
        <charset val="204"/>
      </rPr>
      <t xml:space="preserve"> </t>
    </r>
    <r>
      <rPr>
        <sz val="14"/>
        <rFont val="Arial Cyr"/>
        <charset val="204"/>
      </rPr>
      <t>(в комплект входят: соединительная труба DN 125, уплотнительное кольцо DN 125, гибкое шланговое соединение DN 125), ПВХ</t>
    </r>
  </si>
  <si>
    <r>
      <rPr>
        <b/>
        <sz val="20"/>
        <rFont val="Arial Cyr"/>
        <charset val="204"/>
      </rPr>
      <t>Комплект для прохода через кровлю сантехнических, вентиляционных стояков</t>
    </r>
    <r>
      <rPr>
        <b/>
        <sz val="14"/>
        <rFont val="Arial Cyr"/>
        <charset val="204"/>
      </rPr>
      <t xml:space="preserve">
</t>
    </r>
    <r>
      <rPr>
        <sz val="14"/>
        <rFont val="Arial Cyr"/>
        <charset val="204"/>
      </rPr>
      <t>(в комплект входят: проходная черепица, насадка венттрубы, противоосадочный колпак). Устанавливается на кровли с углом наклона 15-55 гр. ПВХ</t>
    </r>
  </si>
  <si>
    <t>2 400**</t>
  </si>
  <si>
    <r>
      <rPr>
        <b/>
        <sz val="20"/>
        <rFont val="Arial Cyr"/>
        <charset val="204"/>
      </rPr>
      <t>Боковая универсальная цементно-песчаная черепица</t>
    </r>
  </si>
  <si>
    <r>
      <t xml:space="preserve">Проходной люк универсальный
</t>
    </r>
    <r>
      <rPr>
        <sz val="14"/>
        <rFont val="Arial Cyr"/>
        <charset val="204"/>
      </rPr>
      <t xml:space="preserve">475 х 520 мм, </t>
    </r>
    <r>
      <rPr>
        <b/>
        <sz val="16"/>
        <rFont val="Arial Cyr"/>
        <charset val="204"/>
      </rPr>
      <t>красный</t>
    </r>
    <r>
      <rPr>
        <sz val="16"/>
        <rFont val="Arial Cyr"/>
        <charset val="204"/>
      </rPr>
      <t xml:space="preserve">, </t>
    </r>
    <r>
      <rPr>
        <b/>
        <sz val="16"/>
        <rFont val="Arial Cyr"/>
        <charset val="204"/>
      </rPr>
      <t>коричневый</t>
    </r>
    <r>
      <rPr>
        <sz val="16"/>
        <rFont val="Arial Cyr"/>
        <charset val="204"/>
      </rPr>
      <t xml:space="preserve">, </t>
    </r>
    <r>
      <rPr>
        <b/>
        <sz val="16"/>
        <rFont val="Arial Cyr"/>
        <charset val="204"/>
      </rPr>
      <t>чёрный</t>
    </r>
    <r>
      <rPr>
        <sz val="14"/>
        <rFont val="Arial Cyr"/>
        <charset val="204"/>
      </rPr>
      <t>. Используется для освещения, вентиляции чердаков и выхода на крышу. Устанавливается на кровли с углом наклона 16-55 гр.</t>
    </r>
  </si>
  <si>
    <t>ООО "БРААС-ДСК 1", г.Москва, ул.Амундсена 2, тел.: +7 (495) 735-43-70. г. Санкт-Петербург, Старо-Петергофский пр-т, д.44, оф.206, тел.: +7 (812) 252-79-54</t>
  </si>
  <si>
    <t xml:space="preserve">Телефон/факс: +7 (495) 735-43-70; +7 (812) 252-79-54. </t>
  </si>
  <si>
    <r>
      <t>735</t>
    </r>
    <r>
      <rPr>
        <sz val="9"/>
        <rFont val="Arial Cyr"/>
        <charset val="204"/>
      </rPr>
      <t xml:space="preserve">
(к правой боковой требуется половинчатая)</t>
    </r>
  </si>
  <si>
    <t>Срок поставки импортной керамической и цементно-песчаной черепицы - до 35 дней.</t>
  </si>
  <si>
    <t>1 рулон/ 60 м.п.</t>
  </si>
  <si>
    <r>
      <rPr>
        <b/>
        <sz val="20"/>
        <rFont val="Arial Cyr"/>
        <charset val="204"/>
      </rPr>
      <t xml:space="preserve">Комплект опоры для крепления снегозадерживающей решетки (D)
</t>
    </r>
    <r>
      <rPr>
        <sz val="14"/>
        <rFont val="Arial Cyr"/>
        <charset val="204"/>
      </rPr>
      <t>(в комплект входят: 1 снегозадерживающая черепица, 1 опора для крепления снегозадерживающей решетки)</t>
    </r>
  </si>
  <si>
    <r>
      <rPr>
        <b/>
        <sz val="20"/>
        <rFont val="Arial Cyr"/>
        <charset val="204"/>
      </rPr>
      <t xml:space="preserve">Комплект опоры для крепления снегозадерживающей решетки (R)
</t>
    </r>
    <r>
      <rPr>
        <sz val="14"/>
        <rFont val="Arial Cyr"/>
        <charset val="204"/>
      </rPr>
      <t>(в комплект входят: 1 снегозадерживающая черепица, 1 опора для крепления снегозадерживающей решетки)</t>
    </r>
  </si>
  <si>
    <r>
      <rPr>
        <b/>
        <sz val="20"/>
        <rFont val="Arial Cyr"/>
        <charset val="204"/>
      </rPr>
      <t>Комплект опоры для крепления снегозадерживающих труб  (R)</t>
    </r>
    <r>
      <rPr>
        <b/>
        <sz val="16"/>
        <rFont val="Arial Cyr"/>
        <charset val="204"/>
      </rPr>
      <t xml:space="preserve">
</t>
    </r>
    <r>
      <rPr>
        <sz val="14"/>
        <rFont val="Arial Cyr"/>
        <charset val="204"/>
      </rPr>
      <t>(в комплект входят: 1 снегозадерживающая черепица, 1 опора для крепления снегозадерживающих труб)</t>
    </r>
  </si>
  <si>
    <r>
      <rPr>
        <b/>
        <sz val="20"/>
        <rFont val="Arial Cyr"/>
        <charset val="204"/>
      </rPr>
      <t>Комплект опоры для крепления кругляка  (R)</t>
    </r>
    <r>
      <rPr>
        <b/>
        <sz val="16"/>
        <rFont val="Arial Cyr"/>
        <charset val="204"/>
      </rPr>
      <t xml:space="preserve">
</t>
    </r>
    <r>
      <rPr>
        <sz val="14"/>
        <rFont val="Arial Cyr"/>
        <charset val="204"/>
      </rPr>
      <t>(для бревна диаметром до 130 мм. В комплект входят: 1 снегозадерживающая черепица, 1 опора для крепления кругляка)</t>
    </r>
  </si>
  <si>
    <t>Действует с 01 апреля 2012 года</t>
  </si>
  <si>
    <r>
      <rPr>
        <b/>
        <sz val="20"/>
        <rFont val="Arial Cyr"/>
        <charset val="204"/>
      </rPr>
      <t>Карнизная планка</t>
    </r>
    <r>
      <rPr>
        <sz val="16"/>
        <rFont val="Arial Cyr"/>
        <charset val="204"/>
      </rPr>
      <t xml:space="preserve"> (капельник), 2000 мм,
полиэстер, </t>
    </r>
    <r>
      <rPr>
        <b/>
        <sz val="16"/>
        <rFont val="Arial Cyr"/>
        <charset val="204"/>
      </rPr>
      <t>коричневый</t>
    </r>
  </si>
  <si>
    <r>
      <rPr>
        <b/>
        <sz val="20"/>
        <rFont val="Arial Cyr"/>
        <charset val="204"/>
      </rPr>
      <t>Металлролл</t>
    </r>
    <r>
      <rPr>
        <sz val="16"/>
        <rFont val="Arial Cyr"/>
        <charset val="204"/>
      </rPr>
      <t xml:space="preserve">, рулон </t>
    </r>
    <r>
      <rPr>
        <b/>
        <sz val="16"/>
        <rFont val="Arial Cyr"/>
        <charset val="204"/>
      </rPr>
      <t>320+60</t>
    </r>
    <r>
      <rPr>
        <sz val="16"/>
        <rFont val="Arial Cyr"/>
        <charset val="204"/>
      </rPr>
      <t xml:space="preserve"> х 5000 мм,
</t>
    </r>
    <r>
      <rPr>
        <b/>
        <sz val="16"/>
        <rFont val="Arial Cyr"/>
        <charset val="204"/>
      </rPr>
      <t>красный</t>
    </r>
    <r>
      <rPr>
        <sz val="16"/>
        <rFont val="Arial Cyr"/>
        <charset val="204"/>
      </rPr>
      <t xml:space="preserve">, </t>
    </r>
    <r>
      <rPr>
        <b/>
        <sz val="16"/>
        <rFont val="Arial Cyr"/>
        <charset val="204"/>
      </rPr>
      <t>коричневый</t>
    </r>
    <r>
      <rPr>
        <sz val="16"/>
        <rFont val="Arial Cyr"/>
        <charset val="204"/>
      </rPr>
      <t xml:space="preserve">, </t>
    </r>
    <r>
      <rPr>
        <b/>
        <sz val="16"/>
        <rFont val="Arial Cyr"/>
        <charset val="204"/>
      </rPr>
      <t>чёрный</t>
    </r>
    <r>
      <rPr>
        <sz val="16"/>
        <rFont val="Arial Cyr"/>
        <charset val="204"/>
      </rPr>
      <t>, вентиляция 150 см</t>
    </r>
    <r>
      <rPr>
        <vertAlign val="superscript"/>
        <sz val="16"/>
        <rFont val="Arial Cyr"/>
        <charset val="204"/>
      </rPr>
      <t>2</t>
    </r>
    <r>
      <rPr>
        <sz val="16"/>
        <rFont val="Arial Cyr"/>
        <charset val="204"/>
      </rPr>
      <t>/м</t>
    </r>
  </si>
  <si>
    <t>3 000**</t>
  </si>
  <si>
    <t>4 000**</t>
  </si>
  <si>
    <t>8 000**</t>
  </si>
  <si>
    <r>
      <rPr>
        <b/>
        <sz val="20"/>
        <rFont val="Arial Cyr"/>
        <charset val="204"/>
      </rPr>
      <t>Комплект универсальной подножки КЛОБЕР 42 см</t>
    </r>
    <r>
      <rPr>
        <b/>
        <sz val="12"/>
        <rFont val="Arial Cyr"/>
        <family val="2"/>
        <charset val="204"/>
      </rPr>
      <t xml:space="preserve">
</t>
    </r>
    <r>
      <rPr>
        <sz val="14"/>
        <rFont val="Arial Cyr"/>
        <charset val="204"/>
      </rPr>
      <t>(в комплект входят: 2 опоры для ступени, площадка 42 см)</t>
    </r>
  </si>
  <si>
    <r>
      <rPr>
        <b/>
        <sz val="20"/>
        <rFont val="Arial Cyr"/>
        <charset val="204"/>
      </rPr>
      <t>Комплект универсальной подножки КЛОБЕР 84 см</t>
    </r>
    <r>
      <rPr>
        <b/>
        <sz val="12"/>
        <rFont val="Arial Cyr"/>
        <family val="2"/>
        <charset val="204"/>
      </rPr>
      <t xml:space="preserve">
</t>
    </r>
    <r>
      <rPr>
        <sz val="14"/>
        <rFont val="Arial Cyr"/>
        <charset val="204"/>
      </rPr>
      <t>(в комплект входят: 2 опоры для ступени, площадка 84 см)</t>
    </r>
  </si>
  <si>
    <r>
      <rPr>
        <b/>
        <sz val="20"/>
        <rFont val="Arial Cyr"/>
        <charset val="204"/>
      </rPr>
      <t>Комплект универсальной подножки КЛОБЕР 150 см</t>
    </r>
    <r>
      <rPr>
        <b/>
        <sz val="12"/>
        <rFont val="Arial Cyr"/>
        <family val="2"/>
        <charset val="204"/>
      </rPr>
      <t xml:space="preserve">
</t>
    </r>
    <r>
      <rPr>
        <sz val="14"/>
        <rFont val="Arial Cyr"/>
        <charset val="204"/>
      </rPr>
      <t>(в комплект входят: 3 опоры для ступени, площадка 150 см)</t>
    </r>
  </si>
  <si>
    <r>
      <t xml:space="preserve">2940
</t>
    </r>
    <r>
      <rPr>
        <sz val="14"/>
        <rFont val="Arial Cyr"/>
        <charset val="204"/>
      </rPr>
      <t>(только проходная черепица)</t>
    </r>
  </si>
  <si>
    <t>королевский серый</t>
  </si>
  <si>
    <r>
      <rPr>
        <b/>
        <sz val="20"/>
        <rFont val="Arial Cyr"/>
        <charset val="204"/>
      </rPr>
      <t>Вентиляционная лента КЛОБЕР</t>
    </r>
    <r>
      <rPr>
        <sz val="16"/>
        <rFont val="Arial Cyr"/>
        <charset val="204"/>
      </rPr>
      <t xml:space="preserve">, </t>
    </r>
    <r>
      <rPr>
        <sz val="18"/>
        <rFont val="Arial Cyr"/>
        <charset val="204"/>
      </rPr>
      <t>5 м</t>
    </r>
    <r>
      <rPr>
        <sz val="16"/>
        <rFont val="Arial Cyr"/>
        <charset val="204"/>
      </rPr>
      <t xml:space="preserve">
</t>
    </r>
    <r>
      <rPr>
        <b/>
        <sz val="16"/>
        <rFont val="Arial Cyr"/>
        <charset val="204"/>
      </rPr>
      <t>красный</t>
    </r>
    <r>
      <rPr>
        <sz val="16"/>
        <rFont val="Arial Cyr"/>
        <charset val="204"/>
      </rPr>
      <t xml:space="preserve">, </t>
    </r>
    <r>
      <rPr>
        <b/>
        <sz val="16"/>
        <rFont val="Arial Cyr"/>
        <charset val="204"/>
      </rPr>
      <t>коричневый</t>
    </r>
    <r>
      <rPr>
        <sz val="16"/>
        <rFont val="Arial Cyr"/>
        <charset val="204"/>
      </rPr>
      <t xml:space="preserve">, </t>
    </r>
    <r>
      <rPr>
        <b/>
        <sz val="16"/>
        <rFont val="Arial Cyr"/>
        <charset val="204"/>
      </rPr>
      <t>чёрный</t>
    </r>
    <r>
      <rPr>
        <sz val="16"/>
        <rFont val="Arial Cyr"/>
        <charset val="204"/>
      </rPr>
      <t>, вентиляция 540 см</t>
    </r>
    <r>
      <rPr>
        <vertAlign val="superscript"/>
        <sz val="16"/>
        <rFont val="Arial Cyr"/>
        <charset val="204"/>
      </rPr>
      <t>2</t>
    </r>
    <r>
      <rPr>
        <sz val="16"/>
        <rFont val="Arial Cyr"/>
        <charset val="204"/>
      </rPr>
      <t>/м, ПВХ</t>
    </r>
  </si>
  <si>
    <r>
      <rPr>
        <b/>
        <sz val="20"/>
        <rFont val="Arial Cyr"/>
        <charset val="204"/>
      </rPr>
      <t>Вентиляционная лента КЛОБЕР</t>
    </r>
    <r>
      <rPr>
        <sz val="16"/>
        <rFont val="Arial Cyr"/>
        <charset val="204"/>
      </rPr>
      <t xml:space="preserve">, </t>
    </r>
    <r>
      <rPr>
        <sz val="18"/>
        <rFont val="Arial Cyr"/>
        <charset val="204"/>
      </rPr>
      <t>60 м</t>
    </r>
    <r>
      <rPr>
        <sz val="16"/>
        <rFont val="Arial Cyr"/>
        <charset val="204"/>
      </rPr>
      <t xml:space="preserve">
</t>
    </r>
    <r>
      <rPr>
        <b/>
        <sz val="16"/>
        <rFont val="Arial Cyr"/>
        <charset val="204"/>
      </rPr>
      <t>красный</t>
    </r>
    <r>
      <rPr>
        <sz val="16"/>
        <rFont val="Arial Cyr"/>
        <charset val="204"/>
      </rPr>
      <t xml:space="preserve">, </t>
    </r>
    <r>
      <rPr>
        <b/>
        <sz val="16"/>
        <rFont val="Arial Cyr"/>
        <charset val="204"/>
      </rPr>
      <t>коричневый</t>
    </r>
    <r>
      <rPr>
        <sz val="16"/>
        <rFont val="Arial Cyr"/>
        <charset val="204"/>
      </rPr>
      <t xml:space="preserve">, </t>
    </r>
    <r>
      <rPr>
        <b/>
        <sz val="16"/>
        <rFont val="Arial Cyr"/>
        <charset val="204"/>
      </rPr>
      <t>чёрный</t>
    </r>
    <r>
      <rPr>
        <sz val="16"/>
        <rFont val="Arial Cyr"/>
        <charset val="204"/>
      </rPr>
      <t>, вентиляция 540 см</t>
    </r>
    <r>
      <rPr>
        <vertAlign val="superscript"/>
        <sz val="16"/>
        <rFont val="Arial Cyr"/>
        <charset val="204"/>
      </rPr>
      <t>2</t>
    </r>
    <r>
      <rPr>
        <sz val="16"/>
        <rFont val="Arial Cyr"/>
        <charset val="204"/>
      </rPr>
      <t>/м, ПВХ</t>
    </r>
  </si>
  <si>
    <r>
      <rPr>
        <b/>
        <sz val="20"/>
        <rFont val="Arial Cyr"/>
        <charset val="204"/>
      </rPr>
      <t>Вентиляционная лента</t>
    </r>
    <r>
      <rPr>
        <sz val="16"/>
        <rFont val="Arial Cyr"/>
        <charset val="204"/>
      </rPr>
      <t xml:space="preserve">, </t>
    </r>
    <r>
      <rPr>
        <sz val="18"/>
        <rFont val="Arial Cyr"/>
        <charset val="204"/>
      </rPr>
      <t>5 м</t>
    </r>
    <r>
      <rPr>
        <sz val="16"/>
        <rFont val="Arial Cyr"/>
        <charset val="204"/>
      </rPr>
      <t xml:space="preserve">
</t>
    </r>
    <r>
      <rPr>
        <b/>
        <sz val="16"/>
        <rFont val="Arial Cyr"/>
        <charset val="204"/>
      </rPr>
      <t>красный</t>
    </r>
    <r>
      <rPr>
        <sz val="16"/>
        <rFont val="Arial Cyr"/>
        <charset val="204"/>
      </rPr>
      <t xml:space="preserve">, </t>
    </r>
    <r>
      <rPr>
        <b/>
        <sz val="16"/>
        <rFont val="Arial Cyr"/>
        <charset val="204"/>
      </rPr>
      <t>коричневый</t>
    </r>
    <r>
      <rPr>
        <sz val="16"/>
        <rFont val="Arial Cyr"/>
        <charset val="204"/>
      </rPr>
      <t xml:space="preserve">, </t>
    </r>
    <r>
      <rPr>
        <b/>
        <sz val="16"/>
        <rFont val="Arial Cyr"/>
        <charset val="204"/>
      </rPr>
      <t>чёрный</t>
    </r>
    <r>
      <rPr>
        <sz val="16"/>
        <rFont val="Arial Cyr"/>
        <charset val="204"/>
      </rPr>
      <t>, вентиляция 540 см</t>
    </r>
    <r>
      <rPr>
        <vertAlign val="superscript"/>
        <sz val="16"/>
        <rFont val="Arial Cyr"/>
        <charset val="204"/>
      </rPr>
      <t>2</t>
    </r>
    <r>
      <rPr>
        <sz val="16"/>
        <rFont val="Arial Cyr"/>
        <charset val="204"/>
      </rPr>
      <t>/м, ПВХ</t>
    </r>
  </si>
  <si>
    <r>
      <t xml:space="preserve">Рубин 13V
</t>
    </r>
    <r>
      <rPr>
        <sz val="12"/>
        <rFont val="Arial Cyr"/>
        <charset val="204"/>
      </rPr>
      <t>Расход 12,3 - 13,5 шт./м</t>
    </r>
    <r>
      <rPr>
        <vertAlign val="superscript"/>
        <sz val="12"/>
        <rFont val="Arial Cyr"/>
        <charset val="204"/>
      </rPr>
      <t>2</t>
    </r>
    <r>
      <rPr>
        <sz val="12"/>
        <rFont val="Arial Cyr"/>
        <charset val="204"/>
      </rPr>
      <t xml:space="preserve">
Цельная черепица, 435х276 мм,
Шаг обрешётки 330-360 мм
На поддоне 288 шт.</t>
    </r>
  </si>
  <si>
    <r>
      <t>Опал</t>
    </r>
    <r>
      <rPr>
        <sz val="12"/>
        <rFont val="Arial Cyr"/>
        <charset val="204"/>
      </rPr>
      <t xml:space="preserve">
Расход от 33,7 - 38,3 шт./м</t>
    </r>
    <r>
      <rPr>
        <vertAlign val="superscript"/>
        <sz val="12"/>
        <rFont val="Arial Cyr"/>
        <charset val="204"/>
      </rPr>
      <t>2</t>
    </r>
    <r>
      <rPr>
        <sz val="12"/>
        <rFont val="Arial Cyr"/>
        <charset val="204"/>
      </rPr>
      <t xml:space="preserve">
Цельная черепица, 380х180 мм
Шаг обрешётки: двойная укладка -141-165, корончатая -290-330мм
На поддоне 504 шт.</t>
    </r>
  </si>
  <si>
    <r>
      <t>Сапфир</t>
    </r>
    <r>
      <rPr>
        <sz val="12"/>
        <rFont val="Arial Cyr"/>
        <charset val="204"/>
      </rPr>
      <t xml:space="preserve">
Расход 14,4 - 14,6 шт./м</t>
    </r>
    <r>
      <rPr>
        <vertAlign val="superscript"/>
        <sz val="12"/>
        <rFont val="Arial Cyr"/>
        <charset val="204"/>
      </rPr>
      <t>2</t>
    </r>
    <r>
      <rPr>
        <sz val="12"/>
        <rFont val="Arial Cyr"/>
        <charset val="204"/>
      </rPr>
      <t xml:space="preserve">
Цельная черепица, 430х260 мм
Шаг обрешётки 335-345 мм
На поддоне 240 шт.</t>
    </r>
  </si>
  <si>
    <t>(со склада в Москве, Санкт-Петербурге)</t>
  </si>
  <si>
    <r>
      <t>Изумруд</t>
    </r>
    <r>
      <rPr>
        <sz val="12"/>
        <rFont val="Arial Cyr"/>
        <charset val="204"/>
      </rPr>
      <t xml:space="preserve">
Расход 12,5 - 14 шт./м</t>
    </r>
    <r>
      <rPr>
        <vertAlign val="superscript"/>
        <sz val="12"/>
        <rFont val="Arial Cyr"/>
        <charset val="204"/>
      </rPr>
      <t>2</t>
    </r>
    <r>
      <rPr>
        <sz val="12"/>
        <rFont val="Arial Cyr"/>
        <charset val="204"/>
      </rPr>
      <t xml:space="preserve">
Цельная черепица, 475х443 мм
Шаг обрешётки 165-185 мм
На поддоне 192 шт.</t>
    </r>
  </si>
  <si>
    <r>
      <t xml:space="preserve">Гранат 11V
</t>
    </r>
    <r>
      <rPr>
        <sz val="12"/>
        <rFont val="Arial Cyr"/>
        <charset val="204"/>
      </rPr>
      <t>Расход 11,4 - 12,9 шт./м</t>
    </r>
    <r>
      <rPr>
        <vertAlign val="superscript"/>
        <sz val="12"/>
        <rFont val="Arial Cyr"/>
        <charset val="204"/>
      </rPr>
      <t>2</t>
    </r>
    <r>
      <rPr>
        <sz val="12"/>
        <rFont val="Arial Cyr"/>
        <charset val="204"/>
      </rPr>
      <t xml:space="preserve">
Цельная черепица, 448х268 мм
Шаг обрешётки 338-380 мм
На поддоне 240 шт.</t>
    </r>
  </si>
  <si>
    <r>
      <t>Топаз 13V</t>
    </r>
    <r>
      <rPr>
        <sz val="12"/>
        <rFont val="Arial Cyr"/>
        <charset val="204"/>
      </rPr>
      <t xml:space="preserve">
Расход 12,9 - 14,5 шт./м</t>
    </r>
    <r>
      <rPr>
        <vertAlign val="superscript"/>
        <sz val="12"/>
        <rFont val="Arial Cyr"/>
        <charset val="204"/>
      </rPr>
      <t>2</t>
    </r>
    <r>
      <rPr>
        <sz val="12"/>
        <rFont val="Arial Cyr"/>
        <charset val="204"/>
      </rPr>
      <t xml:space="preserve">
Цельная черепица, 430х255 мм
Шаг обрешётки 320-360 мм
На поддоне 240 шт.</t>
    </r>
  </si>
  <si>
    <r>
      <t>Турмалин</t>
    </r>
    <r>
      <rPr>
        <sz val="12"/>
        <rFont val="Arial Cyr"/>
        <charset val="204"/>
      </rPr>
      <t xml:space="preserve">
Расход 11,0 - 11,7 шт./м</t>
    </r>
    <r>
      <rPr>
        <vertAlign val="superscript"/>
        <sz val="12"/>
        <rFont val="Arial Cyr"/>
        <charset val="204"/>
      </rPr>
      <t>2</t>
    </r>
    <r>
      <rPr>
        <sz val="12"/>
        <rFont val="Arial Cyr"/>
        <charset val="204"/>
      </rPr>
      <t xml:space="preserve">
Цельная черепица, 475х280 мм
Шаг обрешётки 355-380 мм
На поддоне 216 шт.</t>
    </r>
  </si>
  <si>
    <r>
      <t xml:space="preserve">Агат 14
</t>
    </r>
    <r>
      <rPr>
        <sz val="12"/>
        <rFont val="Arial Cyr"/>
        <charset val="204"/>
      </rPr>
      <t>Расход 13,3 - 14,1 шт./м</t>
    </r>
    <r>
      <rPr>
        <vertAlign val="superscript"/>
        <sz val="12"/>
        <rFont val="Arial Cyr"/>
        <charset val="204"/>
      </rPr>
      <t>2</t>
    </r>
    <r>
      <rPr>
        <sz val="12"/>
        <rFont val="Arial Cyr"/>
        <charset val="204"/>
      </rPr>
      <t xml:space="preserve">
Цельная черепица, 442х260 мм
Шаг обрешётки 334-356 мм
На поддоне 280 шт.</t>
    </r>
  </si>
  <si>
    <r>
      <t>Галлеан</t>
    </r>
    <r>
      <rPr>
        <sz val="12"/>
        <rFont val="Arial Cyr"/>
        <charset val="204"/>
      </rPr>
      <t xml:space="preserve">
Расход 10 - 11 шт./м</t>
    </r>
    <r>
      <rPr>
        <vertAlign val="superscript"/>
        <sz val="12"/>
        <rFont val="Arial Cyr"/>
        <charset val="204"/>
      </rPr>
      <t>2</t>
    </r>
    <r>
      <rPr>
        <sz val="12"/>
        <rFont val="Arial Cyr"/>
        <charset val="204"/>
      </rPr>
      <t xml:space="preserve">
Цельная черепица, 430х260 мм
Шаг обрешётки 335-345 мм
На поддоне 240 шт.</t>
    </r>
  </si>
  <si>
    <r>
      <rPr>
        <sz val="24"/>
        <rFont val="Arial Cyr"/>
        <charset val="204"/>
      </rPr>
      <t xml:space="preserve">Противоветровой зажим </t>
    </r>
    <r>
      <rPr>
        <sz val="22"/>
        <rFont val="Arial Cyr"/>
        <charset val="204"/>
      </rPr>
      <t>(D),
(</t>
    </r>
    <r>
      <rPr>
        <b/>
        <sz val="22"/>
        <rFont val="Arial Cyr"/>
        <charset val="204"/>
      </rPr>
      <t>Опал/ Коппо ди Греция/ для остальных профилей кроме Изумруд</t>
    </r>
    <r>
      <rPr>
        <sz val="22"/>
        <rFont val="Arial Cyr"/>
        <charset val="204"/>
      </rPr>
      <t>)</t>
    </r>
  </si>
  <si>
    <r>
      <rPr>
        <sz val="24"/>
        <rFont val="Arial Cyr"/>
        <charset val="204"/>
      </rPr>
      <t>Зажим коньковой черепицы</t>
    </r>
    <r>
      <rPr>
        <sz val="14"/>
        <rFont val="Arial Cyr"/>
        <charset val="204"/>
      </rPr>
      <t xml:space="preserve">
окрашенный алюминий, </t>
    </r>
    <r>
      <rPr>
        <b/>
        <sz val="14"/>
        <rFont val="Arial Cyr"/>
        <charset val="204"/>
      </rPr>
      <t>все цвета</t>
    </r>
  </si>
  <si>
    <r>
      <t xml:space="preserve">Половинчатая черепица
</t>
    </r>
    <r>
      <rPr>
        <sz val="22"/>
        <rFont val="Arial Cyr"/>
        <charset val="204"/>
      </rPr>
      <t>(</t>
    </r>
    <r>
      <rPr>
        <b/>
        <sz val="24"/>
        <rFont val="Arial Cyr"/>
        <charset val="204"/>
      </rPr>
      <t>Рубин</t>
    </r>
    <r>
      <rPr>
        <sz val="24"/>
        <rFont val="Arial Cyr"/>
        <charset val="204"/>
      </rPr>
      <t xml:space="preserve">/ </t>
    </r>
    <r>
      <rPr>
        <b/>
        <sz val="24"/>
        <rFont val="Arial Cyr"/>
        <charset val="204"/>
      </rPr>
      <t>Гранат</t>
    </r>
    <r>
      <rPr>
        <sz val="24"/>
        <rFont val="Arial Cyr"/>
        <charset val="204"/>
      </rPr>
      <t xml:space="preserve">/ </t>
    </r>
    <r>
      <rPr>
        <b/>
        <sz val="24"/>
        <rFont val="Arial Cyr"/>
        <charset val="204"/>
      </rPr>
      <t>Турмалин</t>
    </r>
    <r>
      <rPr>
        <sz val="24"/>
        <rFont val="Arial Cyr"/>
        <charset val="204"/>
      </rPr>
      <t xml:space="preserve">/ </t>
    </r>
    <r>
      <rPr>
        <b/>
        <sz val="24"/>
        <rFont val="Arial Cyr"/>
        <charset val="204"/>
      </rPr>
      <t>Коппо ди Греция</t>
    </r>
    <r>
      <rPr>
        <sz val="24"/>
        <rFont val="Arial Cyr"/>
        <charset val="204"/>
      </rPr>
      <t xml:space="preserve">/ </t>
    </r>
    <r>
      <rPr>
        <b/>
        <sz val="24"/>
        <rFont val="Arial Cyr"/>
        <charset val="204"/>
      </rPr>
      <t>Галлеан</t>
    </r>
    <r>
      <rPr>
        <sz val="18"/>
        <rFont val="Arial Cyr"/>
        <charset val="204"/>
      </rPr>
      <t xml:space="preserve"> </t>
    </r>
    <r>
      <rPr>
        <sz val="14"/>
        <rFont val="Arial Cyr"/>
        <charset val="204"/>
      </rPr>
      <t>(у Галлеан только совместно с правой боковой черепицей)</t>
    </r>
    <r>
      <rPr>
        <sz val="22"/>
        <rFont val="Arial Cyr"/>
        <charset val="204"/>
      </rPr>
      <t>)</t>
    </r>
  </si>
  <si>
    <r>
      <t xml:space="preserve">Свесовая черепица
</t>
    </r>
    <r>
      <rPr>
        <sz val="22"/>
        <rFont val="Arial Cyr"/>
        <charset val="204"/>
      </rPr>
      <t>(</t>
    </r>
    <r>
      <rPr>
        <b/>
        <sz val="24"/>
        <rFont val="Arial Cyr"/>
        <charset val="204"/>
      </rPr>
      <t>Изумруд</t>
    </r>
    <r>
      <rPr>
        <sz val="24"/>
        <rFont val="Arial Cyr"/>
        <charset val="204"/>
      </rPr>
      <t xml:space="preserve">/ </t>
    </r>
    <r>
      <rPr>
        <b/>
        <sz val="24"/>
        <rFont val="Arial Cyr"/>
        <charset val="204"/>
      </rPr>
      <t>Опал</t>
    </r>
    <r>
      <rPr>
        <sz val="22"/>
        <rFont val="Arial Cyr"/>
        <charset val="204"/>
      </rPr>
      <t>)</t>
    </r>
  </si>
  <si>
    <r>
      <t>240</t>
    </r>
    <r>
      <rPr>
        <sz val="10"/>
        <rFont val="Arial Cyr"/>
        <charset val="204"/>
      </rPr>
      <t xml:space="preserve">
(применяется только для обустройства правого фронтона)</t>
    </r>
  </si>
  <si>
    <r>
      <t xml:space="preserve">Продажа кровельных материалов осуществляется  </t>
    </r>
    <r>
      <rPr>
        <b/>
        <sz val="16"/>
        <color indexed="10"/>
        <rFont val="Arial Cyr"/>
        <family val="2"/>
        <charset val="204"/>
      </rPr>
      <t>ТОЛЬКО  ЧЕРЕЗ  ОФИЦИАЛЬНЫХ  ДИЛЕРОВ  ООО "БРААС-ДСК 1"</t>
    </r>
  </si>
  <si>
    <r>
      <t xml:space="preserve">Соединительный зажим для снегозадерживающей решетки </t>
    </r>
    <r>
      <rPr>
        <b/>
        <sz val="16"/>
        <rFont val="Arial Cyr"/>
        <charset val="204"/>
      </rPr>
      <t>красный</t>
    </r>
    <r>
      <rPr>
        <sz val="16"/>
        <rFont val="Arial Cyr"/>
        <charset val="204"/>
      </rPr>
      <t xml:space="preserve">, </t>
    </r>
    <r>
      <rPr>
        <b/>
        <sz val="16"/>
        <rFont val="Arial Cyr"/>
        <charset val="204"/>
      </rPr>
      <t>коричневый</t>
    </r>
    <r>
      <rPr>
        <sz val="16"/>
        <rFont val="Arial Cyr"/>
        <charset val="204"/>
      </rPr>
      <t xml:space="preserve">, </t>
    </r>
    <r>
      <rPr>
        <b/>
        <sz val="16"/>
        <rFont val="Arial Cyr"/>
        <charset val="204"/>
      </rPr>
      <t>чёрный</t>
    </r>
    <r>
      <rPr>
        <sz val="16"/>
        <rFont val="Arial Cyr"/>
        <charset val="204"/>
      </rPr>
      <t xml:space="preserve">, </t>
    </r>
    <r>
      <rPr>
        <b/>
        <sz val="16"/>
        <rFont val="Arial Cyr"/>
        <charset val="204"/>
      </rPr>
      <t>вишня</t>
    </r>
    <r>
      <rPr>
        <sz val="16"/>
        <rFont val="Arial Cyr"/>
        <charset val="204"/>
      </rPr>
      <t xml:space="preserve">, </t>
    </r>
    <r>
      <rPr>
        <b/>
        <sz val="16"/>
        <rFont val="Arial Cyr"/>
        <charset val="204"/>
      </rPr>
      <t>синий</t>
    </r>
    <r>
      <rPr>
        <sz val="16"/>
        <rFont val="Arial Cyr"/>
        <charset val="204"/>
      </rPr>
      <t xml:space="preserve">, </t>
    </r>
    <r>
      <rPr>
        <b/>
        <sz val="16"/>
        <rFont val="Arial Cyr"/>
        <charset val="204"/>
      </rPr>
      <t>зелёный</t>
    </r>
  </si>
  <si>
    <r>
      <rPr>
        <b/>
        <sz val="20"/>
        <rFont val="Arial Cyr"/>
        <charset val="204"/>
      </rPr>
      <t xml:space="preserve">Снегозадерживающая решетка (R) </t>
    </r>
    <r>
      <rPr>
        <sz val="16"/>
        <rFont val="Arial Cyr"/>
        <charset val="204"/>
      </rPr>
      <t xml:space="preserve">, 200 х </t>
    </r>
    <r>
      <rPr>
        <b/>
        <sz val="16"/>
        <rFont val="Arial Cyr"/>
        <charset val="204"/>
      </rPr>
      <t>2500 мм</t>
    </r>
    <r>
      <rPr>
        <sz val="16"/>
        <rFont val="Arial Cyr"/>
        <charset val="204"/>
      </rPr>
      <t xml:space="preserve">,
</t>
    </r>
    <r>
      <rPr>
        <b/>
        <sz val="16"/>
        <rFont val="Arial Cyr"/>
        <charset val="204"/>
      </rPr>
      <t>красный</t>
    </r>
    <r>
      <rPr>
        <sz val="16"/>
        <rFont val="Arial Cyr"/>
        <charset val="204"/>
      </rPr>
      <t xml:space="preserve">, </t>
    </r>
    <r>
      <rPr>
        <b/>
        <sz val="16"/>
        <rFont val="Arial Cyr"/>
        <charset val="204"/>
      </rPr>
      <t>коричневый</t>
    </r>
    <r>
      <rPr>
        <sz val="16"/>
        <rFont val="Arial Cyr"/>
        <charset val="204"/>
      </rPr>
      <t xml:space="preserve">, </t>
    </r>
    <r>
      <rPr>
        <b/>
        <sz val="16"/>
        <rFont val="Arial Cyr"/>
        <charset val="204"/>
      </rPr>
      <t>чёрный</t>
    </r>
    <r>
      <rPr>
        <sz val="16"/>
        <rFont val="Arial Cyr"/>
        <charset val="204"/>
      </rPr>
      <t xml:space="preserve">, </t>
    </r>
    <r>
      <rPr>
        <b/>
        <sz val="16"/>
        <rFont val="Arial Cyr"/>
        <charset val="204"/>
      </rPr>
      <t>вишня</t>
    </r>
    <r>
      <rPr>
        <sz val="16"/>
        <rFont val="Arial Cyr"/>
        <charset val="204"/>
      </rPr>
      <t xml:space="preserve">, </t>
    </r>
    <r>
      <rPr>
        <b/>
        <sz val="16"/>
        <rFont val="Arial Cyr"/>
        <charset val="204"/>
      </rPr>
      <t>синий</t>
    </r>
    <r>
      <rPr>
        <sz val="16"/>
        <rFont val="Arial Cyr"/>
        <charset val="204"/>
      </rPr>
      <t xml:space="preserve">, </t>
    </r>
    <r>
      <rPr>
        <b/>
        <sz val="16"/>
        <rFont val="Arial Cyr"/>
        <charset val="204"/>
      </rPr>
      <t>зелёный</t>
    </r>
  </si>
  <si>
    <t>Кронштейн универсальный для снегозадержающей решётки (R)</t>
  </si>
  <si>
    <r>
      <rPr>
        <b/>
        <sz val="24"/>
        <rFont val="Arial"/>
        <family val="2"/>
        <charset val="204"/>
      </rPr>
      <t>ЕвроДом</t>
    </r>
    <r>
      <rPr>
        <b/>
        <sz val="20"/>
        <rFont val="Arial"/>
        <family val="2"/>
        <charset val="204"/>
      </rPr>
      <t xml:space="preserve">
 </t>
    </r>
    <r>
      <rPr>
        <sz val="20"/>
        <rFont val="Arial"/>
        <family val="2"/>
        <charset val="204"/>
      </rPr>
      <t xml:space="preserve">г. Набережные Челны, пр. Московский 159, 30/18а, оф. 16;
Тел.: +7 (8552) </t>
    </r>
    <r>
      <rPr>
        <sz val="22"/>
        <rFont val="Arial"/>
        <family val="2"/>
        <charset val="204"/>
      </rPr>
      <t>36-76-98</t>
    </r>
    <r>
      <rPr>
        <sz val="20"/>
        <rFont val="Arial"/>
        <family val="2"/>
        <charset val="204"/>
      </rPr>
      <t xml:space="preserve">, +7(906)116-68-68;
          eurodom.chelny@mail.ru                                      www.evrodomzak.ru </t>
    </r>
  </si>
</sst>
</file>

<file path=xl/styles.xml><?xml version="1.0" encoding="utf-8"?>
<styleSheet xmlns="http://schemas.openxmlformats.org/spreadsheetml/2006/main">
  <numFmts count="5">
    <numFmt numFmtId="44" formatCode="_-* #,##0.00&quot;р.&quot;_-;\-* #,##0.00&quot;р.&quot;_-;_-* &quot;-&quot;??&quot;р.&quot;_-;_-@_-"/>
    <numFmt numFmtId="43" formatCode="_-* #,##0.00_р_._-;\-* #,##0.00_р_._-;_-* &quot;-&quot;??_р_._-;_-@_-"/>
    <numFmt numFmtId="171" formatCode="#,##0.0"/>
    <numFmt numFmtId="197" formatCode="#,##0.0_ ;\-#,##0.0\ "/>
    <numFmt numFmtId="198" formatCode="#,##0_ ;\-#,##0\ "/>
  </numFmts>
  <fonts count="96">
    <font>
      <sz val="10"/>
      <name val="Arial Cyr"/>
      <charset val="204"/>
    </font>
    <font>
      <sz val="10"/>
      <name val="Arial Cyr"/>
      <charset val="204"/>
    </font>
    <font>
      <b/>
      <sz val="12"/>
      <name val="Arial Cyr"/>
      <family val="2"/>
      <charset val="204"/>
    </font>
    <font>
      <sz val="12"/>
      <name val="Arial Cyr"/>
      <family val="2"/>
      <charset val="204"/>
    </font>
    <font>
      <b/>
      <sz val="12"/>
      <name val="Arial Cyr"/>
      <charset val="204"/>
    </font>
    <font>
      <sz val="8"/>
      <name val="Arial Cyr"/>
      <charset val="204"/>
    </font>
    <font>
      <sz val="12"/>
      <name val="Arial Cyr"/>
      <charset val="204"/>
    </font>
    <font>
      <b/>
      <sz val="12"/>
      <name val="Arial"/>
      <family val="2"/>
    </font>
    <font>
      <b/>
      <sz val="18"/>
      <name val="Arial Cyr"/>
      <charset val="204"/>
    </font>
    <font>
      <b/>
      <vertAlign val="superscript"/>
      <sz val="11"/>
      <color indexed="10"/>
      <name val="Arial Cyr"/>
      <family val="2"/>
      <charset val="204"/>
    </font>
    <font>
      <b/>
      <sz val="18"/>
      <color indexed="9"/>
      <name val="Arial Cyr"/>
      <charset val="204"/>
    </font>
    <font>
      <sz val="16"/>
      <name val="Arial Cyr"/>
      <charset val="204"/>
    </font>
    <font>
      <b/>
      <sz val="26"/>
      <color indexed="9"/>
      <name val="Arial Cyr"/>
      <charset val="204"/>
    </font>
    <font>
      <b/>
      <sz val="16"/>
      <name val="Arial Cyr"/>
      <charset val="204"/>
    </font>
    <font>
      <b/>
      <sz val="14"/>
      <name val="Arial Cyr"/>
      <charset val="204"/>
    </font>
    <font>
      <sz val="16"/>
      <name val="Arial Cyr"/>
      <family val="2"/>
      <charset val="204"/>
    </font>
    <font>
      <vertAlign val="superscript"/>
      <sz val="12"/>
      <name val="Arial Cyr"/>
      <charset val="204"/>
    </font>
    <font>
      <b/>
      <sz val="36"/>
      <name val="Arial"/>
      <family val="2"/>
    </font>
    <font>
      <sz val="14"/>
      <name val="Arial Cyr"/>
      <charset val="204"/>
    </font>
    <font>
      <b/>
      <sz val="16"/>
      <name val="Arial"/>
      <family val="2"/>
      <charset val="204"/>
    </font>
    <font>
      <b/>
      <sz val="16"/>
      <name val="Arial"/>
      <family val="2"/>
    </font>
    <font>
      <b/>
      <sz val="20"/>
      <name val="Arial Cyr"/>
      <charset val="204"/>
    </font>
    <font>
      <sz val="18"/>
      <name val="Arial Cyr"/>
      <charset val="204"/>
    </font>
    <font>
      <vertAlign val="superscript"/>
      <sz val="16"/>
      <name val="Arial Cyr"/>
      <charset val="204"/>
    </font>
    <font>
      <sz val="12"/>
      <name val="Arial"/>
      <family val="2"/>
      <charset val="204"/>
    </font>
    <font>
      <b/>
      <sz val="12"/>
      <name val="Arial"/>
      <family val="2"/>
      <charset val="204"/>
    </font>
    <font>
      <i/>
      <sz val="16"/>
      <name val="Arial"/>
      <family val="2"/>
      <charset val="204"/>
    </font>
    <font>
      <vertAlign val="superscript"/>
      <sz val="14"/>
      <name val="Arial Cyr"/>
      <charset val="204"/>
    </font>
    <font>
      <b/>
      <sz val="20"/>
      <name val="Arial"/>
      <family val="2"/>
      <charset val="204"/>
    </font>
    <font>
      <sz val="10"/>
      <name val="Arial Cyr"/>
      <family val="2"/>
      <charset val="204"/>
    </font>
    <font>
      <sz val="18"/>
      <name val="Arial Cyr"/>
      <family val="2"/>
      <charset val="204"/>
    </font>
    <font>
      <sz val="14"/>
      <name val="Arial Cyr"/>
      <family val="2"/>
      <charset val="204"/>
    </font>
    <font>
      <b/>
      <i/>
      <sz val="18"/>
      <name val="Arial Cyr"/>
      <family val="2"/>
      <charset val="204"/>
    </font>
    <font>
      <b/>
      <i/>
      <sz val="12"/>
      <name val="Arial Cyr"/>
      <family val="2"/>
      <charset val="204"/>
    </font>
    <font>
      <b/>
      <sz val="26"/>
      <name val="Arial Cyr"/>
      <charset val="204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sz val="10"/>
      <name val="Arial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b/>
      <i/>
      <sz val="18"/>
      <name val="Arial Cyr"/>
      <charset val="204"/>
    </font>
    <font>
      <i/>
      <sz val="16"/>
      <name val="Arial Cyr"/>
      <charset val="204"/>
    </font>
    <font>
      <b/>
      <sz val="11"/>
      <name val="Arial Cyr"/>
      <family val="2"/>
      <charset val="204"/>
    </font>
    <font>
      <sz val="9"/>
      <name val="Arial Cyr"/>
      <family val="2"/>
      <charset val="204"/>
    </font>
    <font>
      <b/>
      <i/>
      <sz val="14"/>
      <name val="Arial Cyr"/>
      <family val="2"/>
      <charset val="204"/>
    </font>
    <font>
      <b/>
      <sz val="14"/>
      <name val="Arial Cyr"/>
      <family val="2"/>
      <charset val="204"/>
    </font>
    <font>
      <b/>
      <sz val="16"/>
      <color indexed="10"/>
      <name val="Arial Cyr"/>
      <charset val="204"/>
    </font>
    <font>
      <sz val="20"/>
      <name val="Arial Cyr"/>
      <charset val="204"/>
    </font>
    <font>
      <sz val="16"/>
      <name val="Arial"/>
      <family val="2"/>
      <charset val="204"/>
    </font>
    <font>
      <sz val="14"/>
      <name val="Arial"/>
      <family val="2"/>
      <charset val="204"/>
    </font>
    <font>
      <b/>
      <i/>
      <sz val="22"/>
      <name val="Arial Cyr"/>
      <family val="2"/>
      <charset val="204"/>
    </font>
    <font>
      <sz val="11"/>
      <name val="Arial Cyr"/>
      <family val="2"/>
      <charset val="204"/>
    </font>
    <font>
      <b/>
      <sz val="24"/>
      <name val="Arial Cyr"/>
      <charset val="204"/>
    </font>
    <font>
      <b/>
      <u/>
      <sz val="36"/>
      <name val="Arial Cyr"/>
      <charset val="204"/>
    </font>
    <font>
      <b/>
      <u/>
      <sz val="36"/>
      <color indexed="10"/>
      <name val="Arial Cyr"/>
      <charset val="204"/>
    </font>
    <font>
      <sz val="20"/>
      <color indexed="10"/>
      <name val="Arial Cyr"/>
      <charset val="204"/>
    </font>
    <font>
      <sz val="24"/>
      <name val="Arial Cyr"/>
      <charset val="204"/>
    </font>
    <font>
      <b/>
      <sz val="48"/>
      <name val="Arial"/>
      <family val="2"/>
    </font>
    <font>
      <b/>
      <i/>
      <sz val="20"/>
      <name val="Arial"/>
      <family val="2"/>
      <charset val="204"/>
    </font>
    <font>
      <i/>
      <sz val="20"/>
      <name val="Arial"/>
      <family val="2"/>
      <charset val="204"/>
    </font>
    <font>
      <sz val="16"/>
      <color indexed="10"/>
      <name val="Arial Cyr"/>
      <charset val="204"/>
    </font>
    <font>
      <b/>
      <i/>
      <sz val="20"/>
      <name val="Arial Cyr"/>
      <charset val="204"/>
    </font>
    <font>
      <sz val="22"/>
      <name val="Arial Cyr"/>
      <family val="2"/>
      <charset val="204"/>
    </font>
    <font>
      <b/>
      <sz val="22"/>
      <name val="Arial Cyr"/>
      <charset val="204"/>
    </font>
    <font>
      <sz val="22"/>
      <name val="Arial Cyr"/>
      <charset val="204"/>
    </font>
    <font>
      <b/>
      <sz val="14"/>
      <color indexed="8"/>
      <name val="Arial Cyr"/>
      <charset val="204"/>
    </font>
    <font>
      <b/>
      <sz val="14"/>
      <color indexed="8"/>
      <name val="Arial Cyr"/>
      <family val="2"/>
      <charset val="204"/>
    </font>
    <font>
      <sz val="26"/>
      <name val="Arial Cyr"/>
      <family val="2"/>
      <charset val="204"/>
    </font>
    <font>
      <sz val="26"/>
      <name val="Arial Cyr"/>
      <charset val="204"/>
    </font>
    <font>
      <b/>
      <sz val="26"/>
      <name val="Arial Cyr"/>
      <family val="2"/>
      <charset val="204"/>
    </font>
    <font>
      <i/>
      <sz val="20"/>
      <name val="Arial Cyr"/>
      <charset val="204"/>
    </font>
    <font>
      <b/>
      <sz val="18"/>
      <color indexed="10"/>
      <name val="Arial Cyr"/>
      <charset val="204"/>
    </font>
    <font>
      <sz val="12"/>
      <color indexed="9"/>
      <name val="Arial Cyr"/>
      <family val="2"/>
      <charset val="204"/>
    </font>
    <font>
      <vertAlign val="superscript"/>
      <sz val="12"/>
      <name val="Arial Cyr"/>
      <family val="2"/>
      <charset val="204"/>
    </font>
    <font>
      <b/>
      <sz val="12"/>
      <color indexed="8"/>
      <name val="Arial Cyr"/>
      <family val="2"/>
      <charset val="204"/>
    </font>
    <font>
      <b/>
      <u/>
      <sz val="16"/>
      <color indexed="10"/>
      <name val="Arial Cyr"/>
      <charset val="204"/>
    </font>
    <font>
      <sz val="9"/>
      <name val="Arial Cyr"/>
      <charset val="204"/>
    </font>
    <font>
      <b/>
      <i/>
      <sz val="28"/>
      <name val="Arial Cyr"/>
      <charset val="204"/>
    </font>
    <font>
      <sz val="10"/>
      <name val="Arial Cyr"/>
      <charset val="204"/>
    </font>
    <font>
      <b/>
      <sz val="16"/>
      <color indexed="10"/>
      <name val="Arial Cyr"/>
      <family val="2"/>
      <charset val="204"/>
    </font>
    <font>
      <sz val="20"/>
      <name val="Arial"/>
      <family val="2"/>
      <charset val="204"/>
    </font>
    <font>
      <sz val="22"/>
      <name val="Arial"/>
      <family val="2"/>
      <charset val="204"/>
    </font>
    <font>
      <b/>
      <sz val="24"/>
      <name val="Arial"/>
      <family val="2"/>
      <charset val="204"/>
    </font>
  </fonts>
  <fills count="43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16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6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60"/>
        <bgColor indexed="64"/>
      </patternFill>
    </fill>
    <fill>
      <patternFill patternType="solid">
        <fgColor indexed="59"/>
        <bgColor indexed="64"/>
      </patternFill>
    </fill>
    <fill>
      <patternFill patternType="solid">
        <fgColor indexed="19"/>
        <bgColor indexed="64"/>
      </patternFill>
    </fill>
    <fill>
      <patternFill patternType="solid">
        <fgColor indexed="58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0" tint="-0.499984740745262"/>
        <bgColor indexed="64"/>
      </patternFill>
    </fill>
  </fills>
  <borders count="168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double">
        <color indexed="64"/>
      </bottom>
      <diagonal/>
    </border>
    <border>
      <left/>
      <right/>
      <top style="double">
        <color indexed="64"/>
      </top>
      <bottom/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/>
      <top/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/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double">
        <color indexed="64"/>
      </right>
      <top style="double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double">
        <color indexed="64"/>
      </top>
      <bottom style="hair">
        <color indexed="64"/>
      </bottom>
      <diagonal/>
    </border>
    <border>
      <left style="hair">
        <color indexed="64"/>
      </left>
      <right style="double">
        <color indexed="64"/>
      </right>
      <top style="hair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double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double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double">
        <color indexed="64"/>
      </bottom>
      <diagonal/>
    </border>
    <border>
      <left/>
      <right style="hair">
        <color indexed="64"/>
      </right>
      <top style="hair">
        <color indexed="64"/>
      </top>
      <bottom style="double">
        <color indexed="64"/>
      </bottom>
      <diagonal/>
    </border>
    <border>
      <left style="double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double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double">
        <color indexed="64"/>
      </bottom>
      <diagonal/>
    </border>
    <border>
      <left/>
      <right style="hair">
        <color indexed="64"/>
      </right>
      <top style="double">
        <color indexed="64"/>
      </top>
      <bottom style="hair">
        <color indexed="64"/>
      </bottom>
      <diagonal/>
    </border>
    <border>
      <left style="double">
        <color indexed="64"/>
      </left>
      <right style="hair">
        <color indexed="64"/>
      </right>
      <top style="hair">
        <color indexed="64"/>
      </top>
      <bottom style="double">
        <color indexed="64"/>
      </bottom>
      <diagonal/>
    </border>
    <border>
      <left style="double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double">
        <color indexed="64"/>
      </top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 style="double">
        <color indexed="64"/>
      </top>
      <bottom/>
      <diagonal/>
    </border>
    <border>
      <left style="double">
        <color indexed="64"/>
      </left>
      <right style="hair">
        <color indexed="64"/>
      </right>
      <top style="double">
        <color indexed="64"/>
      </top>
      <bottom style="hair">
        <color indexed="64"/>
      </bottom>
      <diagonal/>
    </border>
    <border>
      <left style="hair">
        <color indexed="64"/>
      </left>
      <right/>
      <top style="double">
        <color indexed="64"/>
      </top>
      <bottom/>
      <diagonal/>
    </border>
    <border>
      <left style="double">
        <color indexed="64"/>
      </left>
      <right/>
      <top style="hair">
        <color indexed="64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 style="hair">
        <color indexed="64"/>
      </bottom>
      <diagonal/>
    </border>
    <border>
      <left style="double">
        <color indexed="64"/>
      </left>
      <right style="hair">
        <color indexed="64"/>
      </right>
      <top style="double">
        <color indexed="64"/>
      </top>
      <bottom/>
      <diagonal/>
    </border>
    <border>
      <left style="double">
        <color indexed="64"/>
      </left>
      <right style="hair">
        <color indexed="64"/>
      </right>
      <top/>
      <bottom style="hair">
        <color indexed="64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double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/>
      <bottom style="hair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/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 style="thin">
        <color indexed="64"/>
      </right>
      <top/>
      <bottom style="double">
        <color indexed="64"/>
      </bottom>
      <diagonal/>
    </border>
    <border>
      <left style="double">
        <color indexed="64"/>
      </left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/>
      <bottom/>
      <diagonal/>
    </border>
    <border>
      <left style="double">
        <color indexed="64"/>
      </left>
      <right style="thin">
        <color indexed="64"/>
      </right>
      <top style="hair">
        <color indexed="64"/>
      </top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double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double">
        <color indexed="64"/>
      </right>
      <top style="thin">
        <color indexed="64"/>
      </top>
      <bottom style="hair">
        <color indexed="64"/>
      </bottom>
      <diagonal/>
    </border>
    <border>
      <left style="double">
        <color indexed="64"/>
      </left>
      <right style="double">
        <color indexed="64"/>
      </right>
      <top/>
      <bottom style="hair">
        <color indexed="64"/>
      </bottom>
      <diagonal/>
    </border>
    <border>
      <left/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/>
      <right style="double">
        <color indexed="64"/>
      </right>
      <top style="hair">
        <color indexed="64"/>
      </top>
      <bottom/>
      <diagonal/>
    </border>
    <border>
      <left/>
      <right/>
      <top style="double">
        <color indexed="64"/>
      </top>
      <bottom style="hair">
        <color indexed="64"/>
      </bottom>
      <diagonal/>
    </border>
    <border>
      <left/>
      <right style="double">
        <color indexed="64"/>
      </right>
      <top style="double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double">
        <color indexed="64"/>
      </bottom>
      <diagonal/>
    </border>
    <border>
      <left/>
      <right style="double">
        <color indexed="64"/>
      </right>
      <top style="hair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/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hair">
        <color indexed="64"/>
      </left>
      <right/>
      <top/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hair">
        <color indexed="64"/>
      </bottom>
      <diagonal/>
    </border>
    <border>
      <left style="double">
        <color indexed="64"/>
      </left>
      <right style="double">
        <color indexed="64"/>
      </right>
      <top style="hair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double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 style="hair">
        <color indexed="64"/>
      </right>
      <top/>
      <bottom/>
      <diagonal/>
    </border>
    <border>
      <left style="double">
        <color indexed="64"/>
      </left>
      <right style="hair">
        <color indexed="64"/>
      </right>
      <top/>
      <bottom style="double">
        <color indexed="64"/>
      </bottom>
      <diagonal/>
    </border>
    <border>
      <left style="hair">
        <color indexed="64"/>
      </left>
      <right/>
      <top/>
      <bottom/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hair">
        <color indexed="64"/>
      </right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double">
        <color indexed="64"/>
      </top>
      <bottom style="hair">
        <color indexed="64"/>
      </bottom>
      <diagonal/>
    </border>
    <border>
      <left style="hair">
        <color indexed="64"/>
      </left>
      <right style="double">
        <color indexed="64"/>
      </right>
      <top style="double">
        <color indexed="64"/>
      </top>
      <bottom/>
      <diagonal/>
    </border>
    <border>
      <left style="hair">
        <color indexed="64"/>
      </left>
      <right style="double">
        <color indexed="64"/>
      </right>
      <top/>
      <bottom/>
      <diagonal/>
    </border>
    <border>
      <left style="hair">
        <color indexed="64"/>
      </left>
      <right style="double">
        <color indexed="64"/>
      </right>
      <top/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/>
      <bottom style="double">
        <color indexed="64"/>
      </bottom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hair">
        <color indexed="64"/>
      </left>
      <right style="double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double">
        <color indexed="64"/>
      </right>
      <top/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/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</borders>
  <cellStyleXfs count="47">
    <xf numFmtId="0" fontId="0" fillId="0" borderId="0"/>
    <xf numFmtId="0" fontId="35" fillId="2" borderId="0" applyNumberFormat="0" applyBorder="0" applyAlignment="0" applyProtection="0"/>
    <xf numFmtId="0" fontId="35" fillId="3" borderId="0" applyNumberFormat="0" applyBorder="0" applyAlignment="0" applyProtection="0"/>
    <xf numFmtId="0" fontId="35" fillId="4" borderId="0" applyNumberFormat="0" applyBorder="0" applyAlignment="0" applyProtection="0"/>
    <xf numFmtId="0" fontId="35" fillId="5" borderId="0" applyNumberFormat="0" applyBorder="0" applyAlignment="0" applyProtection="0"/>
    <xf numFmtId="0" fontId="35" fillId="6" borderId="0" applyNumberFormat="0" applyBorder="0" applyAlignment="0" applyProtection="0"/>
    <xf numFmtId="0" fontId="35" fillId="7" borderId="0" applyNumberFormat="0" applyBorder="0" applyAlignment="0" applyProtection="0"/>
    <xf numFmtId="0" fontId="35" fillId="8" borderId="0" applyNumberFormat="0" applyBorder="0" applyAlignment="0" applyProtection="0"/>
    <xf numFmtId="0" fontId="35" fillId="9" borderId="0" applyNumberFormat="0" applyBorder="0" applyAlignment="0" applyProtection="0"/>
    <xf numFmtId="0" fontId="35" fillId="10" borderId="0" applyNumberFormat="0" applyBorder="0" applyAlignment="0" applyProtection="0"/>
    <xf numFmtId="0" fontId="35" fillId="5" borderId="0" applyNumberFormat="0" applyBorder="0" applyAlignment="0" applyProtection="0"/>
    <xf numFmtId="0" fontId="35" fillId="8" borderId="0" applyNumberFormat="0" applyBorder="0" applyAlignment="0" applyProtection="0"/>
    <xf numFmtId="0" fontId="35" fillId="11" borderId="0" applyNumberFormat="0" applyBorder="0" applyAlignment="0" applyProtection="0"/>
    <xf numFmtId="0" fontId="36" fillId="12" borderId="0" applyNumberFormat="0" applyBorder="0" applyAlignment="0" applyProtection="0"/>
    <xf numFmtId="0" fontId="36" fillId="9" borderId="0" applyNumberFormat="0" applyBorder="0" applyAlignment="0" applyProtection="0"/>
    <xf numFmtId="0" fontId="36" fillId="10" borderId="0" applyNumberFormat="0" applyBorder="0" applyAlignment="0" applyProtection="0"/>
    <xf numFmtId="0" fontId="36" fillId="13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6" borderId="0" applyNumberFormat="0" applyBorder="0" applyAlignment="0" applyProtection="0"/>
    <xf numFmtId="0" fontId="36" fillId="17" borderId="0" applyNumberFormat="0" applyBorder="0" applyAlignment="0" applyProtection="0"/>
    <xf numFmtId="0" fontId="36" fillId="18" borderId="0" applyNumberFormat="0" applyBorder="0" applyAlignment="0" applyProtection="0"/>
    <xf numFmtId="0" fontId="36" fillId="13" borderId="0" applyNumberFormat="0" applyBorder="0" applyAlignment="0" applyProtection="0"/>
    <xf numFmtId="0" fontId="36" fillId="14" borderId="0" applyNumberFormat="0" applyBorder="0" applyAlignment="0" applyProtection="0"/>
    <xf numFmtId="0" fontId="36" fillId="19" borderId="0" applyNumberFormat="0" applyBorder="0" applyAlignment="0" applyProtection="0"/>
    <xf numFmtId="0" fontId="37" fillId="7" borderId="1" applyNumberFormat="0" applyAlignment="0" applyProtection="0"/>
    <xf numFmtId="0" fontId="38" fillId="20" borderId="2" applyNumberFormat="0" applyAlignment="0" applyProtection="0"/>
    <xf numFmtId="0" fontId="39" fillId="20" borderId="1" applyNumberFormat="0" applyAlignment="0" applyProtection="0"/>
    <xf numFmtId="44" fontId="1" fillId="0" borderId="0" applyFont="0" applyFill="0" applyBorder="0" applyAlignment="0" applyProtection="0"/>
    <xf numFmtId="0" fontId="41" fillId="0" borderId="3" applyNumberFormat="0" applyFill="0" applyAlignment="0" applyProtection="0"/>
    <xf numFmtId="0" fontId="42" fillId="0" borderId="4" applyNumberFormat="0" applyFill="0" applyAlignment="0" applyProtection="0"/>
    <xf numFmtId="0" fontId="43" fillId="0" borderId="5" applyNumberFormat="0" applyFill="0" applyAlignment="0" applyProtection="0"/>
    <xf numFmtId="0" fontId="43" fillId="0" borderId="0" applyNumberFormat="0" applyFill="0" applyBorder="0" applyAlignment="0" applyProtection="0"/>
    <xf numFmtId="0" fontId="44" fillId="0" borderId="6" applyNumberFormat="0" applyFill="0" applyAlignment="0" applyProtection="0"/>
    <xf numFmtId="0" fontId="45" fillId="21" borderId="7" applyNumberFormat="0" applyAlignment="0" applyProtection="0"/>
    <xf numFmtId="0" fontId="46" fillId="0" borderId="0" applyNumberFormat="0" applyFill="0" applyBorder="0" applyAlignment="0" applyProtection="0"/>
    <xf numFmtId="0" fontId="47" fillId="22" borderId="0" applyNumberFormat="0" applyBorder="0" applyAlignment="0" applyProtection="0"/>
    <xf numFmtId="0" fontId="1" fillId="0" borderId="0"/>
    <xf numFmtId="0" fontId="1" fillId="0" borderId="0"/>
    <xf numFmtId="0" fontId="40" fillId="0" borderId="0"/>
    <xf numFmtId="0" fontId="48" fillId="3" borderId="0" applyNumberFormat="0" applyBorder="0" applyAlignment="0" applyProtection="0"/>
    <xf numFmtId="0" fontId="49" fillId="0" borderId="0" applyNumberFormat="0" applyFill="0" applyBorder="0" applyAlignment="0" applyProtection="0"/>
    <xf numFmtId="0" fontId="1" fillId="23" borderId="8" applyNumberFormat="0" applyFont="0" applyAlignment="0" applyProtection="0"/>
    <xf numFmtId="0" fontId="50" fillId="0" borderId="9" applyNumberFormat="0" applyFill="0" applyAlignment="0" applyProtection="0"/>
    <xf numFmtId="0" fontId="51" fillId="0" borderId="0" applyNumberFormat="0" applyFill="0" applyBorder="0" applyAlignment="0" applyProtection="0"/>
    <xf numFmtId="43" fontId="1" fillId="0" borderId="0" applyFont="0" applyFill="0" applyBorder="0" applyAlignment="0" applyProtection="0"/>
    <xf numFmtId="0" fontId="52" fillId="4" borderId="0" applyNumberFormat="0" applyBorder="0" applyAlignment="0" applyProtection="0"/>
  </cellStyleXfs>
  <cellXfs count="728">
    <xf numFmtId="0" fontId="0" fillId="0" borderId="0" xfId="0"/>
    <xf numFmtId="0" fontId="7" fillId="24" borderId="0" xfId="0" applyFont="1" applyFill="1" applyAlignment="1">
      <alignment horizontal="center"/>
    </xf>
    <xf numFmtId="0" fontId="3" fillId="24" borderId="10" xfId="0" applyFont="1" applyFill="1" applyBorder="1" applyAlignment="1">
      <alignment vertical="center"/>
    </xf>
    <xf numFmtId="0" fontId="7" fillId="24" borderId="0" xfId="0" applyFont="1" applyFill="1" applyBorder="1" applyAlignment="1">
      <alignment horizontal="center"/>
    </xf>
    <xf numFmtId="0" fontId="6" fillId="0" borderId="0" xfId="0" applyFont="1" applyAlignment="1">
      <alignment vertical="center"/>
    </xf>
    <xf numFmtId="0" fontId="6" fillId="0" borderId="0" xfId="0" applyFont="1" applyBorder="1" applyAlignment="1">
      <alignment horizontal="center" vertical="center"/>
    </xf>
    <xf numFmtId="0" fontId="6" fillId="0" borderId="11" xfId="0" applyFont="1" applyBorder="1" applyAlignment="1">
      <alignment horizontal="center" vertical="center"/>
    </xf>
    <xf numFmtId="0" fontId="6" fillId="0" borderId="10" xfId="0" applyFont="1" applyBorder="1" applyAlignment="1">
      <alignment horizontal="center" vertical="center"/>
    </xf>
    <xf numFmtId="0" fontId="6" fillId="0" borderId="0" xfId="0" applyFont="1" applyBorder="1" applyAlignment="1">
      <alignment vertical="center"/>
    </xf>
    <xf numFmtId="0" fontId="6" fillId="0" borderId="12" xfId="0" applyFont="1" applyBorder="1" applyAlignment="1">
      <alignment vertical="center"/>
    </xf>
    <xf numFmtId="0" fontId="3" fillId="24" borderId="12" xfId="0" applyFont="1" applyFill="1" applyBorder="1" applyAlignment="1">
      <alignment vertical="center"/>
    </xf>
    <xf numFmtId="0" fontId="4" fillId="0" borderId="13" xfId="0" applyFont="1" applyBorder="1" applyAlignment="1">
      <alignment horizontal="center" vertical="center" wrapText="1"/>
    </xf>
    <xf numFmtId="0" fontId="3" fillId="0" borderId="14" xfId="0" applyFont="1" applyFill="1" applyBorder="1" applyAlignment="1">
      <alignment horizontal="center" vertical="center"/>
    </xf>
    <xf numFmtId="0" fontId="9" fillId="0" borderId="15" xfId="0" applyFont="1" applyBorder="1" applyAlignment="1">
      <alignment horizontal="left" vertical="center"/>
    </xf>
    <xf numFmtId="0" fontId="6" fillId="0" borderId="16" xfId="0" applyFont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0" fontId="14" fillId="0" borderId="0" xfId="0" applyFont="1" applyFill="1" applyBorder="1" applyAlignment="1">
      <alignment horizontal="center" vertical="center"/>
    </xf>
    <xf numFmtId="1" fontId="14" fillId="0" borderId="0" xfId="0" applyNumberFormat="1" applyFont="1" applyFill="1" applyBorder="1" applyAlignment="1">
      <alignment horizontal="center" vertical="center"/>
    </xf>
    <xf numFmtId="0" fontId="6" fillId="0" borderId="0" xfId="0" applyFont="1" applyFill="1" applyAlignment="1">
      <alignment vertical="center"/>
    </xf>
    <xf numFmtId="0" fontId="8" fillId="0" borderId="0" xfId="0" applyFont="1" applyBorder="1" applyAlignment="1">
      <alignment horizontal="left" vertical="center"/>
    </xf>
    <xf numFmtId="0" fontId="17" fillId="24" borderId="0" xfId="0" applyFont="1" applyFill="1" applyAlignment="1">
      <alignment horizontal="center"/>
    </xf>
    <xf numFmtId="14" fontId="19" fillId="24" borderId="0" xfId="0" applyNumberFormat="1" applyFont="1" applyFill="1" applyAlignment="1">
      <alignment horizontal="center"/>
    </xf>
    <xf numFmtId="0" fontId="6" fillId="0" borderId="17" xfId="0" applyFont="1" applyBorder="1" applyAlignment="1">
      <alignment horizontal="center" vertical="center"/>
    </xf>
    <xf numFmtId="0" fontId="6" fillId="0" borderId="18" xfId="0" applyFont="1" applyBorder="1" applyAlignment="1">
      <alignment horizontal="center" vertical="center"/>
    </xf>
    <xf numFmtId="0" fontId="11" fillId="0" borderId="0" xfId="0" applyFont="1" applyAlignment="1">
      <alignment horizontal="right" vertical="center"/>
    </xf>
    <xf numFmtId="0" fontId="11" fillId="0" borderId="10" xfId="0" applyFont="1" applyBorder="1" applyAlignment="1">
      <alignment horizontal="right" vertical="center"/>
    </xf>
    <xf numFmtId="0" fontId="7" fillId="24" borderId="10" xfId="0" applyFont="1" applyFill="1" applyBorder="1" applyAlignment="1">
      <alignment horizontal="left"/>
    </xf>
    <xf numFmtId="0" fontId="7" fillId="24" borderId="10" xfId="0" applyFont="1" applyFill="1" applyBorder="1" applyAlignment="1">
      <alignment horizontal="center"/>
    </xf>
    <xf numFmtId="0" fontId="6" fillId="0" borderId="10" xfId="0" applyFont="1" applyBorder="1" applyAlignment="1">
      <alignment vertical="center"/>
    </xf>
    <xf numFmtId="0" fontId="6" fillId="0" borderId="10" xfId="0" applyFont="1" applyFill="1" applyBorder="1" applyAlignment="1">
      <alignment horizontal="center" vertical="center"/>
    </xf>
    <xf numFmtId="2" fontId="6" fillId="0" borderId="0" xfId="0" applyNumberFormat="1" applyFont="1" applyAlignment="1">
      <alignment vertical="center"/>
    </xf>
    <xf numFmtId="0" fontId="4" fillId="0" borderId="19" xfId="0" applyFont="1" applyBorder="1" applyAlignment="1">
      <alignment horizontal="center" vertical="center" wrapText="1"/>
    </xf>
    <xf numFmtId="0" fontId="4" fillId="0" borderId="20" xfId="0" applyFont="1" applyFill="1" applyBorder="1" applyAlignment="1">
      <alignment horizontal="center" vertical="center" wrapText="1"/>
    </xf>
    <xf numFmtId="0" fontId="4" fillId="0" borderId="21" xfId="0" applyFont="1" applyFill="1" applyBorder="1" applyAlignment="1">
      <alignment horizontal="center" vertical="center" wrapText="1"/>
    </xf>
    <xf numFmtId="0" fontId="4" fillId="0" borderId="22" xfId="0" applyFont="1" applyBorder="1" applyAlignment="1">
      <alignment horizontal="center" vertical="center" wrapText="1"/>
    </xf>
    <xf numFmtId="0" fontId="4" fillId="0" borderId="23" xfId="0" applyFont="1" applyBorder="1" applyAlignment="1">
      <alignment horizontal="center" vertical="center" wrapText="1"/>
    </xf>
    <xf numFmtId="0" fontId="4" fillId="0" borderId="24" xfId="0" applyFont="1" applyBorder="1" applyAlignment="1">
      <alignment horizontal="center" vertical="center" wrapText="1"/>
    </xf>
    <xf numFmtId="0" fontId="4" fillId="0" borderId="25" xfId="0" applyFont="1" applyBorder="1" applyAlignment="1">
      <alignment horizontal="center" vertical="center" wrapText="1"/>
    </xf>
    <xf numFmtId="0" fontId="4" fillId="0" borderId="26" xfId="0" applyFont="1" applyBorder="1" applyAlignment="1">
      <alignment horizontal="center" vertical="center" wrapText="1"/>
    </xf>
    <xf numFmtId="0" fontId="4" fillId="0" borderId="20" xfId="0" applyFont="1" applyBorder="1" applyAlignment="1">
      <alignment horizontal="center" vertical="center" wrapText="1"/>
    </xf>
    <xf numFmtId="0" fontId="4" fillId="0" borderId="21" xfId="0" applyFont="1" applyBorder="1" applyAlignment="1">
      <alignment horizontal="center" vertical="center" wrapText="1"/>
    </xf>
    <xf numFmtId="0" fontId="3" fillId="0" borderId="22" xfId="0" applyFont="1" applyFill="1" applyBorder="1" applyAlignment="1">
      <alignment horizontal="center" vertical="center"/>
    </xf>
    <xf numFmtId="0" fontId="4" fillId="0" borderId="27" xfId="0" applyFont="1" applyBorder="1" applyAlignment="1">
      <alignment horizontal="center" vertical="center" wrapText="1"/>
    </xf>
    <xf numFmtId="0" fontId="4" fillId="0" borderId="28" xfId="0" applyFont="1" applyBorder="1" applyAlignment="1">
      <alignment horizontal="center" vertical="center" wrapText="1"/>
    </xf>
    <xf numFmtId="0" fontId="4" fillId="0" borderId="29" xfId="0" applyFont="1" applyBorder="1" applyAlignment="1">
      <alignment horizontal="center" vertical="center" wrapText="1"/>
    </xf>
    <xf numFmtId="0" fontId="4" fillId="0" borderId="13" xfId="0" applyFont="1" applyFill="1" applyBorder="1" applyAlignment="1">
      <alignment horizontal="center" vertical="center" wrapText="1"/>
    </xf>
    <xf numFmtId="0" fontId="4" fillId="0" borderId="15" xfId="0" applyFont="1" applyFill="1" applyBorder="1" applyAlignment="1">
      <alignment horizontal="center" vertical="center" wrapText="1"/>
    </xf>
    <xf numFmtId="0" fontId="4" fillId="0" borderId="30" xfId="0" applyFont="1" applyBorder="1" applyAlignment="1">
      <alignment horizontal="center" vertical="center" wrapText="1"/>
    </xf>
    <xf numFmtId="0" fontId="3" fillId="0" borderId="15" xfId="0" applyFont="1" applyFill="1" applyBorder="1" applyAlignment="1">
      <alignment horizontal="center" vertical="center"/>
    </xf>
    <xf numFmtId="0" fontId="4" fillId="0" borderId="31" xfId="0" applyFont="1" applyBorder="1" applyAlignment="1">
      <alignment horizontal="center" vertical="center" wrapText="1"/>
    </xf>
    <xf numFmtId="0" fontId="4" fillId="25" borderId="32" xfId="0" applyFont="1" applyFill="1" applyBorder="1" applyAlignment="1">
      <alignment horizontal="center" vertical="center" wrapText="1"/>
    </xf>
    <xf numFmtId="0" fontId="4" fillId="0" borderId="33" xfId="0" applyFont="1" applyBorder="1" applyAlignment="1">
      <alignment horizontal="center" vertical="center" wrapText="1"/>
    </xf>
    <xf numFmtId="0" fontId="3" fillId="0" borderId="23" xfId="0" applyFont="1" applyFill="1" applyBorder="1" applyAlignment="1">
      <alignment horizontal="center" vertical="center"/>
    </xf>
    <xf numFmtId="0" fontId="4" fillId="0" borderId="34" xfId="0" applyFont="1" applyBorder="1" applyAlignment="1">
      <alignment horizontal="center" vertical="center" wrapText="1"/>
    </xf>
    <xf numFmtId="0" fontId="4" fillId="0" borderId="35" xfId="0" applyFont="1" applyBorder="1" applyAlignment="1">
      <alignment horizontal="center" vertical="center" wrapText="1"/>
    </xf>
    <xf numFmtId="0" fontId="4" fillId="26" borderId="36" xfId="0" applyFont="1" applyFill="1" applyBorder="1" applyAlignment="1">
      <alignment horizontal="center" vertical="center" wrapText="1"/>
    </xf>
    <xf numFmtId="0" fontId="4" fillId="0" borderId="37" xfId="0" applyFont="1" applyBorder="1" applyAlignment="1">
      <alignment horizontal="center" vertical="center" wrapText="1"/>
    </xf>
    <xf numFmtId="0" fontId="3" fillId="27" borderId="20" xfId="0" applyFont="1" applyFill="1" applyBorder="1" applyAlignment="1">
      <alignment horizontal="center" vertical="center"/>
    </xf>
    <xf numFmtId="0" fontId="3" fillId="26" borderId="20" xfId="0" applyFont="1" applyFill="1" applyBorder="1" applyAlignment="1">
      <alignment horizontal="center" vertical="center"/>
    </xf>
    <xf numFmtId="0" fontId="3" fillId="28" borderId="20" xfId="0" applyFont="1" applyFill="1" applyBorder="1" applyAlignment="1">
      <alignment horizontal="center" vertical="center"/>
    </xf>
    <xf numFmtId="0" fontId="4" fillId="0" borderId="15" xfId="0" applyFont="1" applyBorder="1" applyAlignment="1">
      <alignment horizontal="center" vertical="center" wrapText="1"/>
    </xf>
    <xf numFmtId="0" fontId="3" fillId="27" borderId="37" xfId="0" applyFont="1" applyFill="1" applyBorder="1" applyAlignment="1">
      <alignment horizontal="center" vertical="center"/>
    </xf>
    <xf numFmtId="0" fontId="4" fillId="29" borderId="38" xfId="0" applyFont="1" applyFill="1" applyBorder="1" applyAlignment="1">
      <alignment horizontal="center" vertical="center" wrapText="1"/>
    </xf>
    <xf numFmtId="0" fontId="4" fillId="0" borderId="36" xfId="0" applyFont="1" applyFill="1" applyBorder="1" applyAlignment="1">
      <alignment horizontal="center" vertical="center" wrapText="1"/>
    </xf>
    <xf numFmtId="0" fontId="4" fillId="30" borderId="15" xfId="0" applyFont="1" applyFill="1" applyBorder="1" applyAlignment="1">
      <alignment horizontal="center" vertical="center" wrapText="1"/>
    </xf>
    <xf numFmtId="0" fontId="4" fillId="0" borderId="39" xfId="0" applyFont="1" applyBorder="1" applyAlignment="1">
      <alignment horizontal="center" vertical="center" wrapText="1"/>
    </xf>
    <xf numFmtId="0" fontId="4" fillId="31" borderId="15" xfId="0" applyFont="1" applyFill="1" applyBorder="1" applyAlignment="1">
      <alignment horizontal="center" vertical="center" wrapText="1"/>
    </xf>
    <xf numFmtId="0" fontId="3" fillId="32" borderId="20" xfId="0" applyFont="1" applyFill="1" applyBorder="1" applyAlignment="1">
      <alignment horizontal="center" vertical="center"/>
    </xf>
    <xf numFmtId="0" fontId="3" fillId="27" borderId="15" xfId="0" applyFont="1" applyFill="1" applyBorder="1" applyAlignment="1">
      <alignment horizontal="center" vertical="center"/>
    </xf>
    <xf numFmtId="0" fontId="4" fillId="30" borderId="20" xfId="0" applyFont="1" applyFill="1" applyBorder="1" applyAlignment="1">
      <alignment horizontal="center" vertical="center" wrapText="1"/>
    </xf>
    <xf numFmtId="0" fontId="3" fillId="0" borderId="20" xfId="0" applyFont="1" applyFill="1" applyBorder="1" applyAlignment="1">
      <alignment horizontal="center" vertical="center"/>
    </xf>
    <xf numFmtId="0" fontId="3" fillId="0" borderId="25" xfId="0" applyFont="1" applyFill="1" applyBorder="1" applyAlignment="1">
      <alignment horizontal="center" vertical="center"/>
    </xf>
    <xf numFmtId="0" fontId="3" fillId="28" borderId="25" xfId="0" applyFont="1" applyFill="1" applyBorder="1" applyAlignment="1">
      <alignment horizontal="center" vertical="center"/>
    </xf>
    <xf numFmtId="0" fontId="4" fillId="33" borderId="21" xfId="0" applyFont="1" applyFill="1" applyBorder="1" applyAlignment="1">
      <alignment horizontal="center" vertical="center" wrapText="1"/>
    </xf>
    <xf numFmtId="0" fontId="3" fillId="28" borderId="22" xfId="0" applyFont="1" applyFill="1" applyBorder="1" applyAlignment="1">
      <alignment horizontal="center" vertical="center"/>
    </xf>
    <xf numFmtId="0" fontId="4" fillId="34" borderId="22" xfId="0" applyFont="1" applyFill="1" applyBorder="1" applyAlignment="1">
      <alignment horizontal="center" vertical="center" wrapText="1"/>
    </xf>
    <xf numFmtId="0" fontId="3" fillId="30" borderId="24" xfId="0" applyFont="1" applyFill="1" applyBorder="1" applyAlignment="1">
      <alignment horizontal="center" vertical="center"/>
    </xf>
    <xf numFmtId="0" fontId="4" fillId="31" borderId="20" xfId="0" applyFont="1" applyFill="1" applyBorder="1" applyAlignment="1">
      <alignment horizontal="center" vertical="center" wrapText="1"/>
    </xf>
    <xf numFmtId="0" fontId="3" fillId="0" borderId="21" xfId="0" applyFont="1" applyFill="1" applyBorder="1" applyAlignment="1">
      <alignment horizontal="center" vertical="center"/>
    </xf>
    <xf numFmtId="0" fontId="3" fillId="26" borderId="15" xfId="0" applyFont="1" applyFill="1" applyBorder="1" applyAlignment="1">
      <alignment horizontal="center" vertical="center"/>
    </xf>
    <xf numFmtId="0" fontId="12" fillId="26" borderId="20" xfId="0" applyFont="1" applyFill="1" applyBorder="1" applyAlignment="1">
      <alignment horizontal="center" vertical="justify"/>
    </xf>
    <xf numFmtId="0" fontId="3" fillId="26" borderId="25" xfId="0" applyFont="1" applyFill="1" applyBorder="1" applyAlignment="1">
      <alignment horizontal="center" vertical="center"/>
    </xf>
    <xf numFmtId="0" fontId="4" fillId="0" borderId="40" xfId="0" applyFont="1" applyBorder="1" applyAlignment="1">
      <alignment horizontal="center" vertical="center" wrapText="1"/>
    </xf>
    <xf numFmtId="0" fontId="4" fillId="0" borderId="41" xfId="0" applyFont="1" applyBorder="1" applyAlignment="1">
      <alignment horizontal="center" vertical="center" wrapText="1"/>
    </xf>
    <xf numFmtId="0" fontId="4" fillId="35" borderId="22" xfId="0" applyFont="1" applyFill="1" applyBorder="1" applyAlignment="1">
      <alignment horizontal="center" vertical="center" wrapText="1"/>
    </xf>
    <xf numFmtId="0" fontId="3" fillId="31" borderId="20" xfId="0" applyFont="1" applyFill="1" applyBorder="1" applyAlignment="1">
      <alignment horizontal="center" vertical="center"/>
    </xf>
    <xf numFmtId="0" fontId="4" fillId="36" borderId="15" xfId="0" applyFont="1" applyFill="1" applyBorder="1" applyAlignment="1">
      <alignment horizontal="center" vertical="center" wrapText="1"/>
    </xf>
    <xf numFmtId="0" fontId="4" fillId="0" borderId="42" xfId="0" applyFont="1" applyBorder="1" applyAlignment="1">
      <alignment horizontal="center" vertical="center" wrapText="1"/>
    </xf>
    <xf numFmtId="0" fontId="4" fillId="0" borderId="43" xfId="0" applyFont="1" applyBorder="1" applyAlignment="1">
      <alignment horizontal="center" vertical="center" wrapText="1"/>
    </xf>
    <xf numFmtId="0" fontId="4" fillId="0" borderId="28" xfId="0" applyFont="1" applyFill="1" applyBorder="1" applyAlignment="1">
      <alignment horizontal="center" vertical="center" wrapText="1"/>
    </xf>
    <xf numFmtId="0" fontId="3" fillId="28" borderId="23" xfId="0" applyFont="1" applyFill="1" applyBorder="1" applyAlignment="1">
      <alignment horizontal="center" vertical="center"/>
    </xf>
    <xf numFmtId="0" fontId="4" fillId="0" borderId="22" xfId="0" applyFont="1" applyFill="1" applyBorder="1" applyAlignment="1">
      <alignment horizontal="center" vertical="center" wrapText="1"/>
    </xf>
    <xf numFmtId="0" fontId="4" fillId="0" borderId="24" xfId="0" applyFont="1" applyFill="1" applyBorder="1" applyAlignment="1">
      <alignment horizontal="center" vertical="center" wrapText="1"/>
    </xf>
    <xf numFmtId="0" fontId="4" fillId="37" borderId="34" xfId="0" applyFont="1" applyFill="1" applyBorder="1" applyAlignment="1">
      <alignment horizontal="center" vertical="center" wrapText="1"/>
    </xf>
    <xf numFmtId="0" fontId="4" fillId="30" borderId="22" xfId="0" applyFont="1" applyFill="1" applyBorder="1" applyAlignment="1">
      <alignment horizontal="center" vertical="center" wrapText="1"/>
    </xf>
    <xf numFmtId="0" fontId="4" fillId="26" borderId="33" xfId="0" applyFont="1" applyFill="1" applyBorder="1" applyAlignment="1">
      <alignment horizontal="center" vertical="center" wrapText="1"/>
    </xf>
    <xf numFmtId="0" fontId="4" fillId="0" borderId="35" xfId="0" applyFont="1" applyFill="1" applyBorder="1" applyAlignment="1">
      <alignment horizontal="center" vertical="center" wrapText="1"/>
    </xf>
    <xf numFmtId="0" fontId="3" fillId="38" borderId="44" xfId="0" applyFont="1" applyFill="1" applyBorder="1" applyAlignment="1">
      <alignment horizontal="center" vertical="center"/>
    </xf>
    <xf numFmtId="0" fontId="3" fillId="0" borderId="44" xfId="0" applyFont="1" applyFill="1" applyBorder="1" applyAlignment="1">
      <alignment horizontal="center" vertical="center"/>
    </xf>
    <xf numFmtId="0" fontId="3" fillId="0" borderId="29" xfId="0" applyFont="1" applyFill="1" applyBorder="1" applyAlignment="1">
      <alignment horizontal="center" vertical="center"/>
    </xf>
    <xf numFmtId="0" fontId="4" fillId="0" borderId="45" xfId="0" applyFont="1" applyBorder="1" applyAlignment="1">
      <alignment horizontal="center" vertical="center" wrapText="1"/>
    </xf>
    <xf numFmtId="0" fontId="4" fillId="0" borderId="46" xfId="0" applyFont="1" applyBorder="1" applyAlignment="1">
      <alignment horizontal="center" vertical="center" wrapText="1"/>
    </xf>
    <xf numFmtId="0" fontId="12" fillId="32" borderId="35" xfId="0" applyFont="1" applyFill="1" applyBorder="1" applyAlignment="1">
      <alignment horizontal="center" vertical="justify" wrapText="1"/>
    </xf>
    <xf numFmtId="0" fontId="3" fillId="32" borderId="35" xfId="0" applyFont="1" applyFill="1" applyBorder="1" applyAlignment="1">
      <alignment horizontal="center" vertical="center"/>
    </xf>
    <xf numFmtId="0" fontId="4" fillId="32" borderId="35" xfId="0" applyFont="1" applyFill="1" applyBorder="1" applyAlignment="1">
      <alignment horizontal="center" vertical="center" wrapText="1"/>
    </xf>
    <xf numFmtId="0" fontId="4" fillId="26" borderId="35" xfId="0" applyFont="1" applyFill="1" applyBorder="1" applyAlignment="1">
      <alignment horizontal="center" vertical="center" wrapText="1"/>
    </xf>
    <xf numFmtId="0" fontId="6" fillId="0" borderId="20" xfId="0" applyFont="1" applyBorder="1" applyAlignment="1">
      <alignment vertical="center"/>
    </xf>
    <xf numFmtId="0" fontId="10" fillId="28" borderId="20" xfId="0" applyFont="1" applyFill="1" applyBorder="1" applyAlignment="1">
      <alignment horizontal="center" vertical="center" wrapText="1"/>
    </xf>
    <xf numFmtId="0" fontId="6" fillId="0" borderId="34" xfId="0" applyFont="1" applyBorder="1" applyAlignment="1">
      <alignment vertical="center"/>
    </xf>
    <xf numFmtId="0" fontId="6" fillId="0" borderId="22" xfId="0" applyFont="1" applyBorder="1" applyAlignment="1">
      <alignment vertical="center"/>
    </xf>
    <xf numFmtId="0" fontId="4" fillId="25" borderId="17" xfId="0" applyFont="1" applyFill="1" applyBorder="1" applyAlignment="1">
      <alignment horizontal="center" vertical="center" wrapText="1"/>
    </xf>
    <xf numFmtId="0" fontId="4" fillId="0" borderId="18" xfId="0" applyFont="1" applyFill="1" applyBorder="1" applyAlignment="1">
      <alignment horizontal="center" vertical="center" wrapText="1"/>
    </xf>
    <xf numFmtId="0" fontId="4" fillId="39" borderId="18" xfId="0" applyFont="1" applyFill="1" applyBorder="1" applyAlignment="1">
      <alignment horizontal="center" vertical="center" wrapText="1"/>
    </xf>
    <xf numFmtId="0" fontId="4" fillId="38" borderId="47" xfId="0" applyFont="1" applyFill="1" applyBorder="1" applyAlignment="1">
      <alignment horizontal="center" vertical="center" wrapText="1"/>
    </xf>
    <xf numFmtId="0" fontId="13" fillId="0" borderId="12" xfId="0" applyFont="1" applyBorder="1" applyAlignment="1">
      <alignment horizontal="center" vertical="center" wrapText="1"/>
    </xf>
    <xf numFmtId="0" fontId="12" fillId="38" borderId="44" xfId="0" applyFont="1" applyFill="1" applyBorder="1" applyAlignment="1">
      <alignment horizontal="center" vertical="justify"/>
    </xf>
    <xf numFmtId="0" fontId="12" fillId="0" borderId="35" xfId="0" applyFont="1" applyFill="1" applyBorder="1" applyAlignment="1">
      <alignment horizontal="center" vertical="justify" wrapText="1"/>
    </xf>
    <xf numFmtId="0" fontId="12" fillId="0" borderId="20" xfId="0" applyFont="1" applyFill="1" applyBorder="1" applyAlignment="1">
      <alignment horizontal="center" vertical="justify"/>
    </xf>
    <xf numFmtId="0" fontId="3" fillId="24" borderId="0" xfId="0" applyFont="1" applyFill="1" applyBorder="1" applyAlignment="1">
      <alignment horizontal="center" vertical="center"/>
    </xf>
    <xf numFmtId="0" fontId="3" fillId="24" borderId="0" xfId="0" applyFont="1" applyFill="1" applyBorder="1" applyAlignment="1">
      <alignment vertical="center"/>
    </xf>
    <xf numFmtId="0" fontId="2" fillId="24" borderId="48" xfId="0" applyFont="1" applyFill="1" applyBorder="1" applyAlignment="1">
      <alignment horizontal="center" vertical="center"/>
    </xf>
    <xf numFmtId="0" fontId="12" fillId="0" borderId="20" xfId="0" applyFont="1" applyFill="1" applyBorder="1" applyAlignment="1">
      <alignment horizontal="center" vertical="justify" wrapText="1"/>
    </xf>
    <xf numFmtId="14" fontId="26" fillId="24" borderId="0" xfId="0" applyNumberFormat="1" applyFont="1" applyFill="1" applyAlignment="1">
      <alignment horizontal="center"/>
    </xf>
    <xf numFmtId="0" fontId="13" fillId="0" borderId="11" xfId="0" applyFont="1" applyBorder="1" applyAlignment="1">
      <alignment horizontal="center" vertical="center" wrapText="1"/>
    </xf>
    <xf numFmtId="0" fontId="4" fillId="0" borderId="0" xfId="0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left" vertical="center" wrapText="1"/>
    </xf>
    <xf numFmtId="0" fontId="6" fillId="0" borderId="0" xfId="0" applyFont="1" applyFill="1" applyBorder="1" applyAlignment="1">
      <alignment horizontal="right" vertical="center"/>
    </xf>
    <xf numFmtId="0" fontId="6" fillId="0" borderId="11" xfId="0" applyFont="1" applyFill="1" applyBorder="1" applyAlignment="1">
      <alignment horizontal="center" vertical="center"/>
    </xf>
    <xf numFmtId="0" fontId="4" fillId="0" borderId="11" xfId="0" applyFont="1" applyFill="1" applyBorder="1" applyAlignment="1">
      <alignment horizontal="left" vertical="center" wrapText="1"/>
    </xf>
    <xf numFmtId="0" fontId="4" fillId="0" borderId="11" xfId="0" applyFont="1" applyFill="1" applyBorder="1" applyAlignment="1">
      <alignment horizontal="center" vertical="center" wrapText="1"/>
    </xf>
    <xf numFmtId="0" fontId="6" fillId="0" borderId="11" xfId="0" applyFont="1" applyFill="1" applyBorder="1" applyAlignment="1">
      <alignment horizontal="right" vertical="center"/>
    </xf>
    <xf numFmtId="3" fontId="8" fillId="0" borderId="11" xfId="0" applyNumberFormat="1" applyFont="1" applyFill="1" applyBorder="1" applyAlignment="1">
      <alignment horizontal="right" vertical="center"/>
    </xf>
    <xf numFmtId="3" fontId="14" fillId="0" borderId="0" xfId="0" applyNumberFormat="1" applyFont="1" applyFill="1" applyBorder="1" applyAlignment="1">
      <alignment horizontal="right" vertical="center"/>
    </xf>
    <xf numFmtId="0" fontId="4" fillId="0" borderId="0" xfId="0" applyFont="1" applyFill="1" applyBorder="1" applyAlignment="1">
      <alignment horizontal="right" vertical="center" wrapText="1"/>
    </xf>
    <xf numFmtId="0" fontId="31" fillId="0" borderId="0" xfId="38" applyFont="1" applyFill="1" applyBorder="1"/>
    <xf numFmtId="0" fontId="3" fillId="0" borderId="49" xfId="38" applyFont="1" applyFill="1" applyBorder="1"/>
    <xf numFmtId="0" fontId="31" fillId="0" borderId="50" xfId="38" applyFont="1" applyFill="1" applyBorder="1"/>
    <xf numFmtId="2" fontId="13" fillId="0" borderId="51" xfId="0" applyNumberFormat="1" applyFont="1" applyBorder="1" applyAlignment="1">
      <alignment horizontal="center" vertical="center" wrapText="1"/>
    </xf>
    <xf numFmtId="2" fontId="6" fillId="0" borderId="52" xfId="0" applyNumberFormat="1" applyFont="1" applyBorder="1" applyAlignment="1">
      <alignment horizontal="center" vertical="center"/>
    </xf>
    <xf numFmtId="2" fontId="3" fillId="0" borderId="0" xfId="38" applyNumberFormat="1" applyFont="1" applyFill="1" applyBorder="1" applyAlignment="1">
      <alignment horizontal="center" vertical="center" wrapText="1"/>
    </xf>
    <xf numFmtId="2" fontId="3" fillId="0" borderId="0" xfId="38" applyNumberFormat="1" applyFont="1" applyFill="1" applyBorder="1" applyAlignment="1">
      <alignment horizontal="center" vertical="center"/>
    </xf>
    <xf numFmtId="0" fontId="3" fillId="0" borderId="53" xfId="38" applyFont="1" applyFill="1" applyBorder="1"/>
    <xf numFmtId="0" fontId="4" fillId="0" borderId="54" xfId="38" applyFont="1" applyFill="1" applyBorder="1" applyAlignment="1">
      <alignment horizontal="left" vertical="center" wrapText="1"/>
    </xf>
    <xf numFmtId="0" fontId="3" fillId="0" borderId="55" xfId="38" applyFont="1" applyFill="1" applyBorder="1"/>
    <xf numFmtId="0" fontId="3" fillId="0" borderId="56" xfId="38" applyFont="1" applyFill="1" applyBorder="1"/>
    <xf numFmtId="0" fontId="31" fillId="0" borderId="0" xfId="38" applyFont="1" applyFill="1"/>
    <xf numFmtId="0" fontId="3" fillId="0" borderId="57" xfId="38" applyFont="1" applyFill="1" applyBorder="1"/>
    <xf numFmtId="49" fontId="54" fillId="24" borderId="0" xfId="38" applyNumberFormat="1" applyFont="1" applyFill="1" applyBorder="1" applyAlignment="1">
      <alignment horizontal="center" vertical="top"/>
    </xf>
    <xf numFmtId="0" fontId="3" fillId="0" borderId="49" xfId="38" applyFont="1" applyFill="1" applyBorder="1" applyAlignment="1">
      <alignment horizontal="center"/>
    </xf>
    <xf numFmtId="0" fontId="29" fillId="0" borderId="0" xfId="38" applyFont="1" applyFill="1" applyBorder="1"/>
    <xf numFmtId="0" fontId="29" fillId="0" borderId="0" xfId="38" applyFont="1" applyFill="1"/>
    <xf numFmtId="0" fontId="4" fillId="0" borderId="58" xfId="38" applyFont="1" applyFill="1" applyBorder="1" applyAlignment="1">
      <alignment horizontal="left" vertical="center"/>
    </xf>
    <xf numFmtId="0" fontId="3" fillId="0" borderId="59" xfId="38" applyFont="1" applyFill="1" applyBorder="1"/>
    <xf numFmtId="0" fontId="4" fillId="0" borderId="60" xfId="38" applyFont="1" applyFill="1" applyBorder="1" applyAlignment="1">
      <alignment horizontal="left" vertical="center"/>
    </xf>
    <xf numFmtId="0" fontId="33" fillId="0" borderId="61" xfId="38" applyFont="1" applyFill="1" applyBorder="1" applyAlignment="1">
      <alignment horizontal="center" vertical="center"/>
    </xf>
    <xf numFmtId="0" fontId="4" fillId="0" borderId="62" xfId="38" applyFont="1" applyFill="1" applyBorder="1" applyAlignment="1">
      <alignment horizontal="left" vertical="center" wrapText="1"/>
    </xf>
    <xf numFmtId="43" fontId="31" fillId="0" borderId="0" xfId="45" applyFont="1" applyFill="1" applyBorder="1"/>
    <xf numFmtId="0" fontId="3" fillId="0" borderId="63" xfId="38" applyFont="1" applyFill="1" applyBorder="1"/>
    <xf numFmtId="0" fontId="3" fillId="0" borderId="61" xfId="38" applyFont="1" applyFill="1" applyBorder="1"/>
    <xf numFmtId="4" fontId="31" fillId="0" borderId="0" xfId="38" applyNumberFormat="1" applyFont="1" applyFill="1" applyBorder="1"/>
    <xf numFmtId="0" fontId="56" fillId="0" borderId="0" xfId="38" applyFont="1" applyFill="1" applyBorder="1"/>
    <xf numFmtId="0" fontId="56" fillId="0" borderId="0" xfId="38" applyFont="1" applyFill="1"/>
    <xf numFmtId="0" fontId="57" fillId="0" borderId="0" xfId="38" applyFont="1" applyFill="1" applyBorder="1" applyAlignment="1">
      <alignment horizontal="center"/>
    </xf>
    <xf numFmtId="0" fontId="57" fillId="0" borderId="50" xfId="38" applyFont="1" applyFill="1" applyBorder="1" applyAlignment="1">
      <alignment horizontal="center"/>
    </xf>
    <xf numFmtId="0" fontId="4" fillId="0" borderId="64" xfId="38" applyFont="1" applyFill="1" applyBorder="1" applyAlignment="1">
      <alignment horizontal="left" vertical="center" wrapText="1"/>
    </xf>
    <xf numFmtId="0" fontId="1" fillId="0" borderId="0" xfId="37" applyAlignment="1"/>
    <xf numFmtId="0" fontId="3" fillId="0" borderId="0" xfId="37" applyFont="1" applyAlignment="1"/>
    <xf numFmtId="0" fontId="31" fillId="0" borderId="0" xfId="38" applyFont="1" applyFill="1" applyBorder="1" applyAlignment="1">
      <alignment vertical="center"/>
    </xf>
    <xf numFmtId="0" fontId="3" fillId="24" borderId="0" xfId="37" applyFont="1" applyFill="1" applyBorder="1" applyAlignment="1">
      <alignment horizontal="left" vertical="top" wrapText="1"/>
    </xf>
    <xf numFmtId="0" fontId="31" fillId="24" borderId="0" xfId="38" applyFont="1" applyFill="1" applyBorder="1" applyAlignment="1">
      <alignment vertical="center"/>
    </xf>
    <xf numFmtId="0" fontId="30" fillId="24" borderId="0" xfId="38" applyFont="1" applyFill="1" applyBorder="1" applyAlignment="1">
      <alignment horizontal="left" vertical="center" wrapText="1"/>
    </xf>
    <xf numFmtId="0" fontId="30" fillId="24" borderId="0" xfId="38" applyFont="1" applyFill="1" applyBorder="1" applyAlignment="1">
      <alignment horizontal="left" vertical="center"/>
    </xf>
    <xf numFmtId="0" fontId="56" fillId="24" borderId="0" xfId="38" applyFont="1" applyFill="1" applyAlignment="1">
      <alignment horizontal="right"/>
    </xf>
    <xf numFmtId="0" fontId="56" fillId="24" borderId="0" xfId="38" applyFont="1" applyFill="1"/>
    <xf numFmtId="0" fontId="15" fillId="24" borderId="0" xfId="38" applyFont="1" applyFill="1" applyBorder="1" applyAlignment="1">
      <alignment horizontal="left" vertical="center"/>
    </xf>
    <xf numFmtId="0" fontId="56" fillId="0" borderId="0" xfId="38" applyFont="1" applyFill="1" applyAlignment="1">
      <alignment horizontal="left"/>
    </xf>
    <xf numFmtId="0" fontId="56" fillId="0" borderId="0" xfId="38" applyFont="1" applyFill="1" applyAlignment="1">
      <alignment horizontal="center"/>
    </xf>
    <xf numFmtId="0" fontId="56" fillId="0" borderId="0" xfId="38" applyFont="1" applyFill="1" applyAlignment="1">
      <alignment horizontal="right"/>
    </xf>
    <xf numFmtId="0" fontId="56" fillId="0" borderId="0" xfId="38" applyFont="1" applyFill="1" applyBorder="1" applyAlignment="1">
      <alignment horizontal="right"/>
    </xf>
    <xf numFmtId="0" fontId="4" fillId="0" borderId="65" xfId="38" applyFont="1" applyFill="1" applyBorder="1" applyAlignment="1">
      <alignment horizontal="left" vertical="center" wrapText="1"/>
    </xf>
    <xf numFmtId="0" fontId="21" fillId="0" borderId="58" xfId="38" applyFont="1" applyFill="1" applyBorder="1" applyAlignment="1">
      <alignment horizontal="left" vertical="center"/>
    </xf>
    <xf numFmtId="0" fontId="3" fillId="0" borderId="66" xfId="38" applyFont="1" applyFill="1" applyBorder="1" applyAlignment="1">
      <alignment horizontal="center"/>
    </xf>
    <xf numFmtId="0" fontId="3" fillId="0" borderId="67" xfId="38" applyFont="1" applyFill="1" applyBorder="1"/>
    <xf numFmtId="0" fontId="66" fillId="0" borderId="0" xfId="0" applyFont="1" applyBorder="1" applyAlignment="1">
      <alignment horizontal="left"/>
    </xf>
    <xf numFmtId="0" fontId="68" fillId="0" borderId="0" xfId="0" applyFont="1" applyAlignment="1">
      <alignment vertical="center"/>
    </xf>
    <xf numFmtId="2" fontId="21" fillId="0" borderId="68" xfId="0" applyNumberFormat="1" applyFont="1" applyBorder="1" applyAlignment="1">
      <alignment horizontal="center" vertical="center" wrapText="1"/>
    </xf>
    <xf numFmtId="0" fontId="73" fillId="0" borderId="0" xfId="0" applyFont="1" applyAlignment="1">
      <alignment vertical="center"/>
    </xf>
    <xf numFmtId="0" fontId="11" fillId="0" borderId="0" xfId="0" applyFont="1" applyAlignment="1">
      <alignment vertical="center"/>
    </xf>
    <xf numFmtId="0" fontId="11" fillId="0" borderId="0" xfId="0" applyFont="1" applyFill="1" applyAlignment="1">
      <alignment vertical="center"/>
    </xf>
    <xf numFmtId="0" fontId="6" fillId="0" borderId="69" xfId="0" applyFont="1" applyBorder="1" applyAlignment="1">
      <alignment horizontal="center" vertical="center"/>
    </xf>
    <xf numFmtId="0" fontId="33" fillId="0" borderId="70" xfId="38" applyFont="1" applyFill="1" applyBorder="1" applyAlignment="1">
      <alignment horizontal="center" vertical="center"/>
    </xf>
    <xf numFmtId="0" fontId="3" fillId="0" borderId="71" xfId="38" applyFont="1" applyFill="1" applyBorder="1"/>
    <xf numFmtId="0" fontId="3" fillId="0" borderId="56" xfId="38" applyFont="1" applyFill="1" applyBorder="1" applyAlignment="1">
      <alignment horizontal="center"/>
    </xf>
    <xf numFmtId="0" fontId="70" fillId="24" borderId="0" xfId="0" applyFont="1" applyFill="1" applyAlignment="1">
      <alignment horizontal="center" wrapText="1"/>
    </xf>
    <xf numFmtId="0" fontId="4" fillId="0" borderId="72" xfId="38" applyFont="1" applyFill="1" applyBorder="1" applyAlignment="1">
      <alignment horizontal="left" vertical="center" wrapText="1"/>
    </xf>
    <xf numFmtId="0" fontId="28" fillId="24" borderId="0" xfId="0" applyFont="1" applyFill="1" applyAlignment="1">
      <alignment horizontal="center" wrapText="1"/>
    </xf>
    <xf numFmtId="3" fontId="75" fillId="0" borderId="73" xfId="38" applyNumberFormat="1" applyFont="1" applyFill="1" applyBorder="1" applyAlignment="1">
      <alignment horizontal="center" vertical="center"/>
    </xf>
    <xf numFmtId="3" fontId="77" fillId="0" borderId="56" xfId="38" applyNumberFormat="1" applyFont="1" applyFill="1" applyBorder="1" applyAlignment="1">
      <alignment horizontal="center" vertical="center"/>
    </xf>
    <xf numFmtId="3" fontId="77" fillId="0" borderId="73" xfId="38" applyNumberFormat="1" applyFont="1" applyFill="1" applyBorder="1" applyAlignment="1">
      <alignment horizontal="center" vertical="center"/>
    </xf>
    <xf numFmtId="0" fontId="33" fillId="0" borderId="56" xfId="38" applyFont="1" applyFill="1" applyBorder="1" applyAlignment="1">
      <alignment horizontal="center" vertical="center"/>
    </xf>
    <xf numFmtId="0" fontId="21" fillId="0" borderId="74" xfId="38" applyFont="1" applyFill="1" applyBorder="1" applyAlignment="1">
      <alignment horizontal="left" vertical="center" wrapText="1"/>
    </xf>
    <xf numFmtId="0" fontId="33" fillId="0" borderId="57" xfId="38" applyFont="1" applyFill="1" applyBorder="1" applyAlignment="1">
      <alignment horizontal="center" vertical="center"/>
    </xf>
    <xf numFmtId="0" fontId="4" fillId="0" borderId="75" xfId="38" applyFont="1" applyFill="1" applyBorder="1" applyAlignment="1">
      <alignment horizontal="left" vertical="center" wrapText="1"/>
    </xf>
    <xf numFmtId="0" fontId="4" fillId="0" borderId="75" xfId="38" applyFont="1" applyFill="1" applyBorder="1" applyAlignment="1">
      <alignment horizontal="left" vertical="center"/>
    </xf>
    <xf numFmtId="0" fontId="4" fillId="0" borderId="76" xfId="38" applyFont="1" applyFill="1" applyBorder="1" applyAlignment="1">
      <alignment horizontal="left" vertical="center" wrapText="1"/>
    </xf>
    <xf numFmtId="3" fontId="77" fillId="0" borderId="77" xfId="38" applyNumberFormat="1" applyFont="1" applyFill="1" applyBorder="1" applyAlignment="1">
      <alignment horizontal="center" vertical="center"/>
    </xf>
    <xf numFmtId="0" fontId="6" fillId="0" borderId="47" xfId="0" applyFont="1" applyFill="1" applyBorder="1" applyAlignment="1">
      <alignment horizontal="center" vertical="center"/>
    </xf>
    <xf numFmtId="198" fontId="77" fillId="0" borderId="58" xfId="45" applyNumberFormat="1" applyFont="1" applyFill="1" applyBorder="1" applyAlignment="1">
      <alignment horizontal="right" vertical="center"/>
    </xf>
    <xf numFmtId="3" fontId="80" fillId="0" borderId="78" xfId="38" applyNumberFormat="1" applyFont="1" applyFill="1" applyBorder="1" applyAlignment="1">
      <alignment horizontal="center" vertical="center"/>
    </xf>
    <xf numFmtId="3" fontId="80" fillId="0" borderId="77" xfId="38" applyNumberFormat="1" applyFont="1" applyFill="1" applyBorder="1" applyAlignment="1">
      <alignment horizontal="center" vertical="center"/>
    </xf>
    <xf numFmtId="3" fontId="81" fillId="0" borderId="78" xfId="38" applyNumberFormat="1" applyFont="1" applyFill="1" applyBorder="1" applyAlignment="1">
      <alignment horizontal="center" vertical="center"/>
    </xf>
    <xf numFmtId="198" fontId="80" fillId="0" borderId="49" xfId="45" applyNumberFormat="1" applyFont="1" applyFill="1" applyBorder="1" applyAlignment="1">
      <alignment horizontal="center" vertical="center"/>
    </xf>
    <xf numFmtId="198" fontId="80" fillId="0" borderId="78" xfId="45" applyNumberFormat="1" applyFont="1" applyFill="1" applyBorder="1" applyAlignment="1">
      <alignment horizontal="center" vertical="center"/>
    </xf>
    <xf numFmtId="3" fontId="81" fillId="0" borderId="79" xfId="38" applyNumberFormat="1" applyFont="1" applyFill="1" applyBorder="1" applyAlignment="1">
      <alignment horizontal="center" vertical="center"/>
    </xf>
    <xf numFmtId="3" fontId="81" fillId="0" borderId="78" xfId="45" applyNumberFormat="1" applyFont="1" applyFill="1" applyBorder="1" applyAlignment="1">
      <alignment horizontal="center" vertical="center"/>
    </xf>
    <xf numFmtId="3" fontId="81" fillId="0" borderId="49" xfId="45" applyNumberFormat="1" applyFont="1" applyFill="1" applyBorder="1" applyAlignment="1">
      <alignment horizontal="center" vertical="center"/>
    </xf>
    <xf numFmtId="3" fontId="81" fillId="0" borderId="73" xfId="38" applyNumberFormat="1" applyFont="1" applyFill="1" applyBorder="1" applyAlignment="1">
      <alignment horizontal="center" vertical="center"/>
    </xf>
    <xf numFmtId="3" fontId="80" fillId="0" borderId="73" xfId="38" applyNumberFormat="1" applyFont="1" applyFill="1" applyBorder="1" applyAlignment="1">
      <alignment horizontal="center" vertical="center"/>
    </xf>
    <xf numFmtId="0" fontId="4" fillId="0" borderId="78" xfId="38" applyFont="1" applyFill="1" applyBorder="1" applyAlignment="1">
      <alignment horizontal="left" vertical="center" wrapText="1"/>
    </xf>
    <xf numFmtId="3" fontId="75" fillId="0" borderId="80" xfId="38" applyNumberFormat="1" applyFont="1" applyFill="1" applyBorder="1" applyAlignment="1">
      <alignment horizontal="center" vertical="center"/>
    </xf>
    <xf numFmtId="0" fontId="14" fillId="0" borderId="81" xfId="0" applyFont="1" applyBorder="1" applyAlignment="1">
      <alignment horizontal="center" vertical="center" wrapText="1"/>
    </xf>
    <xf numFmtId="0" fontId="6" fillId="0" borderId="82" xfId="0" applyFont="1" applyBorder="1" applyAlignment="1">
      <alignment horizontal="center" vertical="center" wrapText="1"/>
    </xf>
    <xf numFmtId="0" fontId="14" fillId="0" borderId="78" xfId="0" applyFont="1" applyBorder="1" applyAlignment="1">
      <alignment horizontal="center" vertical="center" wrapText="1"/>
    </xf>
    <xf numFmtId="0" fontId="6" fillId="0" borderId="83" xfId="0" applyFont="1" applyBorder="1" applyAlignment="1">
      <alignment horizontal="center" vertical="center" wrapText="1"/>
    </xf>
    <xf numFmtId="0" fontId="14" fillId="0" borderId="72" xfId="0" applyFont="1" applyBorder="1" applyAlignment="1">
      <alignment horizontal="center" vertical="center" wrapText="1"/>
    </xf>
    <xf numFmtId="0" fontId="6" fillId="0" borderId="84" xfId="0" applyFont="1" applyBorder="1" applyAlignment="1">
      <alignment horizontal="center" vertical="center" wrapText="1"/>
    </xf>
    <xf numFmtId="3" fontId="75" fillId="0" borderId="85" xfId="45" applyNumberFormat="1" applyFont="1" applyFill="1" applyBorder="1" applyAlignment="1">
      <alignment horizontal="center" vertical="center"/>
    </xf>
    <xf numFmtId="3" fontId="75" fillId="0" borderId="73" xfId="45" applyNumberFormat="1" applyFont="1" applyFill="1" applyBorder="1" applyAlignment="1">
      <alignment horizontal="center" vertical="center"/>
    </xf>
    <xf numFmtId="3" fontId="77" fillId="0" borderId="86" xfId="38" applyNumberFormat="1" applyFont="1" applyFill="1" applyBorder="1" applyAlignment="1">
      <alignment horizontal="center" vertical="center"/>
    </xf>
    <xf numFmtId="0" fontId="4" fillId="0" borderId="87" xfId="38" applyFont="1" applyFill="1" applyBorder="1" applyAlignment="1">
      <alignment horizontal="left" vertical="center" wrapText="1"/>
    </xf>
    <xf numFmtId="0" fontId="4" fillId="0" borderId="88" xfId="38" applyFont="1" applyFill="1" applyBorder="1" applyAlignment="1">
      <alignment horizontal="left" vertical="center" wrapText="1"/>
    </xf>
    <xf numFmtId="0" fontId="4" fillId="0" borderId="83" xfId="38" applyFont="1" applyFill="1" applyBorder="1" applyAlignment="1">
      <alignment horizontal="left" vertical="center" wrapText="1"/>
    </xf>
    <xf numFmtId="0" fontId="21" fillId="0" borderId="87" xfId="38" applyFont="1" applyFill="1" applyBorder="1" applyAlignment="1">
      <alignment horizontal="left" vertical="center" wrapText="1"/>
    </xf>
    <xf numFmtId="0" fontId="21" fillId="0" borderId="88" xfId="38" applyFont="1" applyFill="1" applyBorder="1" applyAlignment="1">
      <alignment horizontal="left" vertical="center" wrapText="1"/>
    </xf>
    <xf numFmtId="0" fontId="21" fillId="0" borderId="88" xfId="38" applyFont="1" applyFill="1" applyBorder="1" applyAlignment="1">
      <alignment horizontal="left" vertical="justify" wrapText="1" readingOrder="1"/>
    </xf>
    <xf numFmtId="0" fontId="4" fillId="0" borderId="89" xfId="38" applyFont="1" applyFill="1" applyBorder="1" applyAlignment="1">
      <alignment horizontal="left" vertical="center" wrapText="1"/>
    </xf>
    <xf numFmtId="0" fontId="4" fillId="0" borderId="90" xfId="38" applyFont="1" applyFill="1" applyBorder="1" applyAlignment="1">
      <alignment horizontal="left" vertical="center" wrapText="1"/>
    </xf>
    <xf numFmtId="0" fontId="4" fillId="0" borderId="91" xfId="38" applyFont="1" applyFill="1" applyBorder="1" applyAlignment="1">
      <alignment horizontal="left" vertical="center"/>
    </xf>
    <xf numFmtId="0" fontId="21" fillId="0" borderId="78" xfId="38" applyFont="1" applyFill="1" applyBorder="1" applyAlignment="1">
      <alignment horizontal="left" vertical="center"/>
    </xf>
    <xf numFmtId="0" fontId="4" fillId="0" borderId="89" xfId="38" applyFont="1" applyFill="1" applyBorder="1" applyAlignment="1">
      <alignment horizontal="left" vertical="center"/>
    </xf>
    <xf numFmtId="0" fontId="21" fillId="0" borderId="78" xfId="38" applyFont="1" applyFill="1" applyBorder="1" applyAlignment="1">
      <alignment horizontal="left" vertical="center" wrapText="1"/>
    </xf>
    <xf numFmtId="0" fontId="21" fillId="0" borderId="89" xfId="38" applyFont="1" applyFill="1" applyBorder="1" applyAlignment="1">
      <alignment horizontal="left" vertical="center" wrapText="1"/>
    </xf>
    <xf numFmtId="0" fontId="64" fillId="0" borderId="92" xfId="38" applyFont="1" applyFill="1" applyBorder="1" applyAlignment="1">
      <alignment horizontal="center" vertical="center"/>
    </xf>
    <xf numFmtId="0" fontId="64" fillId="0" borderId="93" xfId="38" applyFont="1" applyFill="1" applyBorder="1" applyAlignment="1">
      <alignment horizontal="center" vertical="center"/>
    </xf>
    <xf numFmtId="0" fontId="64" fillId="0" borderId="77" xfId="38" applyFont="1" applyFill="1" applyBorder="1" applyAlignment="1">
      <alignment horizontal="center" vertical="center"/>
    </xf>
    <xf numFmtId="0" fontId="64" fillId="0" borderId="94" xfId="38" applyFont="1" applyFill="1" applyBorder="1" applyAlignment="1">
      <alignment horizontal="center" vertical="center"/>
    </xf>
    <xf numFmtId="0" fontId="64" fillId="0" borderId="10" xfId="38" applyFont="1" applyFill="1" applyBorder="1" applyAlignment="1">
      <alignment horizontal="center" vertical="center"/>
    </xf>
    <xf numFmtId="0" fontId="80" fillId="0" borderId="80" xfId="38" applyFont="1" applyFill="1" applyBorder="1" applyAlignment="1">
      <alignment horizontal="center" vertical="center"/>
    </xf>
    <xf numFmtId="0" fontId="3" fillId="0" borderId="95" xfId="38" applyFont="1" applyFill="1" applyBorder="1" applyAlignment="1">
      <alignment horizontal="center"/>
    </xf>
    <xf numFmtId="3" fontId="80" fillId="0" borderId="96" xfId="38" applyNumberFormat="1" applyFont="1" applyFill="1" applyBorder="1" applyAlignment="1">
      <alignment horizontal="center" vertical="center"/>
    </xf>
    <xf numFmtId="3" fontId="80" fillId="0" borderId="83" xfId="38" applyNumberFormat="1" applyFont="1" applyFill="1" applyBorder="1" applyAlignment="1">
      <alignment horizontal="center" vertical="center"/>
    </xf>
    <xf numFmtId="3" fontId="77" fillId="0" borderId="96" xfId="38" applyNumberFormat="1" applyFont="1" applyFill="1" applyBorder="1" applyAlignment="1">
      <alignment horizontal="center" vertical="center"/>
    </xf>
    <xf numFmtId="3" fontId="80" fillId="0" borderId="82" xfId="38" applyNumberFormat="1" applyFont="1" applyFill="1" applyBorder="1" applyAlignment="1">
      <alignment horizontal="center" vertical="center"/>
    </xf>
    <xf numFmtId="0" fontId="75" fillId="24" borderId="0" xfId="38" applyFont="1" applyFill="1" applyBorder="1" applyAlignment="1">
      <alignment horizontal="left" vertical="center" wrapText="1"/>
    </xf>
    <xf numFmtId="0" fontId="75" fillId="0" borderId="0" xfId="38" applyFont="1" applyFill="1"/>
    <xf numFmtId="0" fontId="75" fillId="24" borderId="0" xfId="38" applyFont="1" applyFill="1" applyBorder="1" applyAlignment="1">
      <alignment horizontal="left" vertical="center"/>
    </xf>
    <xf numFmtId="0" fontId="64" fillId="0" borderId="79" xfId="38" applyFont="1" applyFill="1" applyBorder="1" applyAlignment="1">
      <alignment horizontal="center" vertical="center"/>
    </xf>
    <xf numFmtId="0" fontId="64" fillId="0" borderId="96" xfId="38" applyFont="1" applyFill="1" applyBorder="1" applyAlignment="1">
      <alignment horizontal="center" vertical="center"/>
    </xf>
    <xf numFmtId="0" fontId="3" fillId="0" borderId="97" xfId="38" applyFont="1" applyFill="1" applyBorder="1" applyAlignment="1">
      <alignment horizontal="center" vertical="center"/>
    </xf>
    <xf numFmtId="0" fontId="3" fillId="0" borderId="87" xfId="38" applyFont="1" applyFill="1" applyBorder="1" applyAlignment="1">
      <alignment horizontal="center" vertical="center"/>
    </xf>
    <xf numFmtId="0" fontId="3" fillId="0" borderId="77" xfId="38" applyFont="1" applyFill="1" applyBorder="1" applyAlignment="1">
      <alignment horizontal="center" vertical="center"/>
    </xf>
    <xf numFmtId="0" fontId="3" fillId="0" borderId="78" xfId="38" applyFont="1" applyFill="1" applyBorder="1" applyAlignment="1">
      <alignment horizontal="center" vertical="center"/>
    </xf>
    <xf numFmtId="0" fontId="3" fillId="0" borderId="93" xfId="38" applyFont="1" applyFill="1" applyBorder="1" applyAlignment="1">
      <alignment horizontal="center" vertical="center"/>
    </xf>
    <xf numFmtId="0" fontId="3" fillId="0" borderId="10" xfId="38" applyFont="1" applyFill="1" applyBorder="1" applyAlignment="1">
      <alignment horizontal="center" vertical="center"/>
    </xf>
    <xf numFmtId="0" fontId="3" fillId="0" borderId="89" xfId="38" applyFont="1" applyFill="1" applyBorder="1" applyAlignment="1">
      <alignment horizontal="center" vertical="center"/>
    </xf>
    <xf numFmtId="0" fontId="3" fillId="0" borderId="92" xfId="38" applyFont="1" applyFill="1" applyBorder="1" applyAlignment="1">
      <alignment horizontal="center" vertical="center"/>
    </xf>
    <xf numFmtId="0" fontId="3" fillId="0" borderId="54" xfId="38" applyFont="1" applyFill="1" applyBorder="1" applyAlignment="1">
      <alignment horizontal="center" vertical="center"/>
    </xf>
    <xf numFmtId="0" fontId="3" fillId="0" borderId="72" xfId="38" applyFont="1" applyFill="1" applyBorder="1" applyAlignment="1">
      <alignment horizontal="center" vertical="center"/>
    </xf>
    <xf numFmtId="0" fontId="3" fillId="0" borderId="98" xfId="38" applyFont="1" applyFill="1" applyBorder="1" applyAlignment="1">
      <alignment horizontal="center" vertical="center"/>
    </xf>
    <xf numFmtId="0" fontId="3" fillId="0" borderId="84" xfId="38" applyFont="1" applyFill="1" applyBorder="1" applyAlignment="1">
      <alignment horizontal="center" vertical="center"/>
    </xf>
    <xf numFmtId="0" fontId="3" fillId="0" borderId="94" xfId="38" applyFont="1" applyFill="1" applyBorder="1" applyAlignment="1">
      <alignment horizontal="center" vertical="center"/>
    </xf>
    <xf numFmtId="0" fontId="3" fillId="0" borderId="79" xfId="38" applyFont="1" applyFill="1" applyBorder="1" applyAlignment="1">
      <alignment horizontal="center" vertical="center"/>
    </xf>
    <xf numFmtId="0" fontId="3" fillId="0" borderId="10" xfId="38" applyFont="1" applyFill="1" applyBorder="1" applyAlignment="1">
      <alignment horizontal="center"/>
    </xf>
    <xf numFmtId="0" fontId="3" fillId="0" borderId="51" xfId="38" applyFont="1" applyFill="1" applyBorder="1" applyAlignment="1">
      <alignment horizontal="center" vertical="center"/>
    </xf>
    <xf numFmtId="0" fontId="3" fillId="0" borderId="99" xfId="38" applyFont="1" applyFill="1" applyBorder="1" applyAlignment="1">
      <alignment horizontal="center" vertical="center"/>
    </xf>
    <xf numFmtId="0" fontId="2" fillId="0" borderId="100" xfId="38" applyFont="1" applyFill="1" applyBorder="1" applyAlignment="1">
      <alignment horizontal="center" vertical="center"/>
    </xf>
    <xf numFmtId="0" fontId="2" fillId="0" borderId="101" xfId="38" applyFont="1" applyFill="1" applyBorder="1" applyAlignment="1">
      <alignment horizontal="center" vertical="center" wrapText="1"/>
    </xf>
    <xf numFmtId="0" fontId="2" fillId="0" borderId="100" xfId="38" applyFont="1" applyFill="1" applyBorder="1" applyAlignment="1">
      <alignment horizontal="center" vertical="center" wrapText="1"/>
    </xf>
    <xf numFmtId="0" fontId="87" fillId="0" borderId="75" xfId="38" applyFont="1" applyFill="1" applyBorder="1" applyAlignment="1">
      <alignment horizontal="center" vertical="center" wrapText="1"/>
    </xf>
    <xf numFmtId="0" fontId="87" fillId="0" borderId="101" xfId="38" applyFont="1" applyFill="1" applyBorder="1" applyAlignment="1">
      <alignment horizontal="center" vertical="center" wrapText="1"/>
    </xf>
    <xf numFmtId="0" fontId="3" fillId="0" borderId="11" xfId="38" applyFont="1" applyFill="1" applyBorder="1" applyAlignment="1">
      <alignment horizontal="center" vertical="center"/>
    </xf>
    <xf numFmtId="0" fontId="3" fillId="0" borderId="102" xfId="38" applyFont="1" applyFill="1" applyBorder="1" applyAlignment="1">
      <alignment horizontal="center" vertical="center"/>
    </xf>
    <xf numFmtId="0" fontId="3" fillId="0" borderId="96" xfId="38" applyFont="1" applyFill="1" applyBorder="1" applyAlignment="1">
      <alignment horizontal="center" vertical="center"/>
    </xf>
    <xf numFmtId="0" fontId="4" fillId="0" borderId="80" xfId="38" applyFont="1" applyFill="1" applyBorder="1" applyAlignment="1">
      <alignment horizontal="center" vertical="center" wrapText="1"/>
    </xf>
    <xf numFmtId="0" fontId="14" fillId="0" borderId="85" xfId="38" applyFont="1" applyFill="1" applyBorder="1" applyAlignment="1">
      <alignment horizontal="center" vertical="center"/>
    </xf>
    <xf numFmtId="0" fontId="58" fillId="0" borderId="55" xfId="38" applyFont="1" applyFill="1" applyBorder="1" applyAlignment="1">
      <alignment horizontal="center" vertical="center"/>
    </xf>
    <xf numFmtId="0" fontId="58" fillId="0" borderId="83" xfId="38" applyFont="1" applyFill="1" applyBorder="1" applyAlignment="1">
      <alignment horizontal="center" vertical="center" wrapText="1"/>
    </xf>
    <xf numFmtId="3" fontId="81" fillId="0" borderId="103" xfId="0" applyNumberFormat="1" applyFont="1" applyBorder="1" applyAlignment="1">
      <alignment horizontal="center" vertical="center"/>
    </xf>
    <xf numFmtId="0" fontId="14" fillId="0" borderId="104" xfId="38" applyFont="1" applyFill="1" applyBorder="1" applyAlignment="1">
      <alignment horizontal="center" vertical="center" wrapText="1"/>
    </xf>
    <xf numFmtId="0" fontId="78" fillId="0" borderId="64" xfId="38" applyFont="1" applyFill="1" applyBorder="1" applyAlignment="1">
      <alignment horizontal="center" vertical="center" wrapText="1"/>
    </xf>
    <xf numFmtId="0" fontId="79" fillId="0" borderId="64" xfId="38" applyFont="1" applyFill="1" applyBorder="1" applyAlignment="1">
      <alignment horizontal="center" vertical="center" wrapText="1"/>
    </xf>
    <xf numFmtId="0" fontId="79" fillId="0" borderId="76" xfId="38" applyFont="1" applyFill="1" applyBorder="1" applyAlignment="1">
      <alignment horizontal="center" vertical="center" wrapText="1"/>
    </xf>
    <xf numFmtId="2" fontId="14" fillId="0" borderId="105" xfId="0" applyNumberFormat="1" applyFont="1" applyBorder="1" applyAlignment="1">
      <alignment horizontal="center" vertical="center" wrapText="1"/>
    </xf>
    <xf numFmtId="2" fontId="8" fillId="0" borderId="68" xfId="0" applyNumberFormat="1" applyFont="1" applyBorder="1" applyAlignment="1">
      <alignment horizontal="center" vertical="center" wrapText="1"/>
    </xf>
    <xf numFmtId="0" fontId="3" fillId="24" borderId="61" xfId="38" applyFont="1" applyFill="1" applyBorder="1" applyAlignment="1">
      <alignment horizontal="center"/>
    </xf>
    <xf numFmtId="0" fontId="3" fillId="24" borderId="53" xfId="38" applyFont="1" applyFill="1" applyBorder="1"/>
    <xf numFmtId="197" fontId="75" fillId="0" borderId="87" xfId="45" applyNumberFormat="1" applyFont="1" applyFill="1" applyBorder="1" applyAlignment="1">
      <alignment horizontal="center" vertical="center"/>
    </xf>
    <xf numFmtId="3" fontId="77" fillId="0" borderId="106" xfId="38" applyNumberFormat="1" applyFont="1" applyFill="1" applyBorder="1" applyAlignment="1">
      <alignment horizontal="center" vertical="center"/>
    </xf>
    <xf numFmtId="3" fontId="81" fillId="0" borderId="86" xfId="38" applyNumberFormat="1" applyFont="1" applyFill="1" applyBorder="1" applyAlignment="1">
      <alignment horizontal="center" vertical="center"/>
    </xf>
    <xf numFmtId="0" fontId="11" fillId="24" borderId="0" xfId="38" applyFont="1" applyFill="1" applyBorder="1" applyAlignment="1">
      <alignment horizontal="left" wrapText="1"/>
    </xf>
    <xf numFmtId="0" fontId="3" fillId="0" borderId="100" xfId="38" applyFont="1" applyFill="1" applyBorder="1" applyAlignment="1">
      <alignment horizontal="center" vertical="center"/>
    </xf>
    <xf numFmtId="49" fontId="90" fillId="24" borderId="0" xfId="38" applyNumberFormat="1" applyFont="1" applyFill="1" applyBorder="1" applyAlignment="1">
      <alignment horizontal="right" vertical="top"/>
    </xf>
    <xf numFmtId="197" fontId="75" fillId="0" borderId="66" xfId="45" applyNumberFormat="1" applyFont="1" applyFill="1" applyBorder="1" applyAlignment="1">
      <alignment horizontal="center" vertical="center"/>
    </xf>
    <xf numFmtId="197" fontId="75" fillId="0" borderId="107" xfId="45" applyNumberFormat="1" applyFont="1" applyFill="1" applyBorder="1" applyAlignment="1">
      <alignment horizontal="center" vertical="center"/>
    </xf>
    <xf numFmtId="197" fontId="75" fillId="0" borderId="68" xfId="45" applyNumberFormat="1" applyFont="1" applyFill="1" applyBorder="1" applyAlignment="1">
      <alignment horizontal="center" vertical="center"/>
    </xf>
    <xf numFmtId="49" fontId="65" fillId="0" borderId="0" xfId="38" applyNumberFormat="1" applyFont="1" applyFill="1" applyBorder="1" applyAlignment="1">
      <alignment horizontal="center" vertical="center"/>
    </xf>
    <xf numFmtId="0" fontId="6" fillId="0" borderId="0" xfId="0" applyFont="1" applyFill="1" applyBorder="1" applyAlignment="1">
      <alignment vertical="center"/>
    </xf>
    <xf numFmtId="198" fontId="75" fillId="0" borderId="49" xfId="45" applyNumberFormat="1" applyFont="1" applyFill="1" applyBorder="1" applyAlignment="1">
      <alignment horizontal="center" vertical="center"/>
    </xf>
    <xf numFmtId="198" fontId="75" fillId="0" borderId="78" xfId="45" applyNumberFormat="1" applyFont="1" applyFill="1" applyBorder="1" applyAlignment="1">
      <alignment horizontal="center" vertical="center"/>
    </xf>
    <xf numFmtId="198" fontId="75" fillId="0" borderId="58" xfId="45" applyNumberFormat="1" applyFont="1" applyFill="1" applyBorder="1" applyAlignment="1">
      <alignment horizontal="center" vertical="center"/>
    </xf>
    <xf numFmtId="198" fontId="75" fillId="0" borderId="51" xfId="45" applyNumberFormat="1" applyFont="1" applyFill="1" applyBorder="1" applyAlignment="1">
      <alignment horizontal="center" vertical="center"/>
    </xf>
    <xf numFmtId="198" fontId="75" fillId="0" borderId="55" xfId="45" applyNumberFormat="1" applyFont="1" applyFill="1" applyBorder="1" applyAlignment="1">
      <alignment horizontal="center" vertical="center"/>
    </xf>
    <xf numFmtId="198" fontId="75" fillId="0" borderId="83" xfId="45" applyNumberFormat="1" applyFont="1" applyFill="1" applyBorder="1" applyAlignment="1">
      <alignment horizontal="center" vertical="center"/>
    </xf>
    <xf numFmtId="198" fontId="75" fillId="0" borderId="74" xfId="45" applyNumberFormat="1" applyFont="1" applyFill="1" applyBorder="1" applyAlignment="1">
      <alignment horizontal="center" vertical="center"/>
    </xf>
    <xf numFmtId="198" fontId="75" fillId="0" borderId="52" xfId="45" applyNumberFormat="1" applyFont="1" applyFill="1" applyBorder="1" applyAlignment="1">
      <alignment horizontal="center" vertical="center"/>
    </xf>
    <xf numFmtId="198" fontId="80" fillId="0" borderId="87" xfId="38" applyNumberFormat="1" applyFont="1" applyFill="1" applyBorder="1" applyAlignment="1">
      <alignment horizontal="center" vertical="center"/>
    </xf>
    <xf numFmtId="198" fontId="80" fillId="0" borderId="66" xfId="38" applyNumberFormat="1" applyFont="1" applyFill="1" applyBorder="1" applyAlignment="1">
      <alignment horizontal="center" vertical="center"/>
    </xf>
    <xf numFmtId="198" fontId="75" fillId="0" borderId="107" xfId="45" applyNumberFormat="1" applyFont="1" applyFill="1" applyBorder="1" applyAlignment="1">
      <alignment horizontal="center" vertical="center"/>
    </xf>
    <xf numFmtId="198" fontId="75" fillId="0" borderId="68" xfId="45" applyNumberFormat="1" applyFont="1" applyFill="1" applyBorder="1" applyAlignment="1">
      <alignment horizontal="center" vertical="center"/>
    </xf>
    <xf numFmtId="198" fontId="80" fillId="0" borderId="78" xfId="38" applyNumberFormat="1" applyFont="1" applyFill="1" applyBorder="1" applyAlignment="1">
      <alignment horizontal="center" vertical="center"/>
    </xf>
    <xf numFmtId="198" fontId="81" fillId="0" borderId="51" xfId="0" applyNumberFormat="1" applyFont="1" applyBorder="1" applyAlignment="1">
      <alignment horizontal="center" vertical="center"/>
    </xf>
    <xf numFmtId="198" fontId="80" fillId="0" borderId="88" xfId="38" applyNumberFormat="1" applyFont="1" applyFill="1" applyBorder="1" applyAlignment="1">
      <alignment horizontal="center" vertical="center"/>
    </xf>
    <xf numFmtId="198" fontId="75" fillId="0" borderId="87" xfId="45" applyNumberFormat="1" applyFont="1" applyFill="1" applyBorder="1" applyAlignment="1">
      <alignment horizontal="center" vertical="center"/>
    </xf>
    <xf numFmtId="198" fontId="75" fillId="0" borderId="93" xfId="45" applyNumberFormat="1" applyFont="1" applyFill="1" applyBorder="1" applyAlignment="1">
      <alignment horizontal="center" vertical="center"/>
    </xf>
    <xf numFmtId="198" fontId="81" fillId="0" borderId="91" xfId="38" applyNumberFormat="1" applyFont="1" applyFill="1" applyBorder="1" applyAlignment="1">
      <alignment horizontal="center" vertical="center"/>
    </xf>
    <xf numFmtId="198" fontId="81" fillId="0" borderId="59" xfId="38" applyNumberFormat="1" applyFont="1" applyFill="1" applyBorder="1" applyAlignment="1">
      <alignment horizontal="center" vertical="center"/>
    </xf>
    <xf numFmtId="198" fontId="81" fillId="0" borderId="78" xfId="38" applyNumberFormat="1" applyFont="1" applyFill="1" applyBorder="1" applyAlignment="1">
      <alignment horizontal="center" vertical="center"/>
    </xf>
    <xf numFmtId="198" fontId="81" fillId="0" borderId="49" xfId="38" applyNumberFormat="1" applyFont="1" applyFill="1" applyBorder="1" applyAlignment="1">
      <alignment horizontal="center" vertical="center"/>
    </xf>
    <xf numFmtId="198" fontId="80" fillId="0" borderId="73" xfId="38" applyNumberFormat="1" applyFont="1" applyFill="1" applyBorder="1" applyAlignment="1">
      <alignment horizontal="center" vertical="center"/>
    </xf>
    <xf numFmtId="198" fontId="82" fillId="0" borderId="48" xfId="0" applyNumberFormat="1" applyFont="1" applyBorder="1" applyAlignment="1">
      <alignment horizontal="center" vertical="center"/>
    </xf>
    <xf numFmtId="198" fontId="34" fillId="0" borderId="80" xfId="0" applyNumberFormat="1" applyFont="1" applyBorder="1" applyAlignment="1">
      <alignment horizontal="center" vertical="center"/>
    </xf>
    <xf numFmtId="198" fontId="80" fillId="0" borderId="68" xfId="38" applyNumberFormat="1" applyFont="1" applyFill="1" applyBorder="1" applyAlignment="1">
      <alignment horizontal="center" vertical="center"/>
    </xf>
    <xf numFmtId="198" fontId="80" fillId="0" borderId="79" xfId="38" applyNumberFormat="1" applyFont="1" applyFill="1" applyBorder="1" applyAlignment="1">
      <alignment horizontal="center" vertical="center"/>
    </xf>
    <xf numFmtId="198" fontId="75" fillId="0" borderId="92" xfId="38" applyNumberFormat="1" applyFont="1" applyFill="1" applyBorder="1" applyAlignment="1">
      <alignment horizontal="center" vertical="center"/>
    </xf>
    <xf numFmtId="198" fontId="80" fillId="0" borderId="108" xfId="38" applyNumberFormat="1" applyFont="1" applyFill="1" applyBorder="1" applyAlignment="1">
      <alignment horizontal="center" vertical="center"/>
    </xf>
    <xf numFmtId="198" fontId="80" fillId="0" borderId="51" xfId="0" applyNumberFormat="1" applyFont="1" applyBorder="1" applyAlignment="1">
      <alignment horizontal="center" vertical="center"/>
    </xf>
    <xf numFmtId="0" fontId="4" fillId="0" borderId="84" xfId="38" applyFont="1" applyFill="1" applyBorder="1" applyAlignment="1">
      <alignment horizontal="left" vertical="center" wrapText="1"/>
    </xf>
    <xf numFmtId="0" fontId="4" fillId="0" borderId="31" xfId="0" applyFont="1" applyFill="1" applyBorder="1" applyAlignment="1">
      <alignment horizontal="center" vertical="center" wrapText="1"/>
    </xf>
    <xf numFmtId="0" fontId="4" fillId="0" borderId="37" xfId="0" applyFont="1" applyFill="1" applyBorder="1" applyAlignment="1">
      <alignment horizontal="center" vertical="center" wrapText="1"/>
    </xf>
    <xf numFmtId="0" fontId="10" fillId="42" borderId="20" xfId="0" applyFont="1" applyFill="1" applyBorder="1" applyAlignment="1">
      <alignment horizontal="center" vertical="center" wrapText="1"/>
    </xf>
    <xf numFmtId="198" fontId="75" fillId="0" borderId="92" xfId="45" applyNumberFormat="1" applyFont="1" applyFill="1" applyBorder="1" applyAlignment="1">
      <alignment horizontal="center" vertical="center"/>
    </xf>
    <xf numFmtId="0" fontId="6" fillId="0" borderId="109" xfId="0" applyFont="1" applyBorder="1" applyAlignment="1">
      <alignment horizontal="center" vertical="center"/>
    </xf>
    <xf numFmtId="3" fontId="81" fillId="0" borderId="110" xfId="0" applyNumberFormat="1" applyFont="1" applyBorder="1" applyAlignment="1">
      <alignment horizontal="center" vertical="center" wrapText="1"/>
    </xf>
    <xf numFmtId="3" fontId="81" fillId="0" borderId="111" xfId="0" applyNumberFormat="1" applyFont="1" applyBorder="1" applyAlignment="1">
      <alignment horizontal="center" vertical="center" wrapText="1"/>
    </xf>
    <xf numFmtId="3" fontId="81" fillId="0" borderId="112" xfId="0" applyNumberFormat="1" applyFont="1" applyBorder="1" applyAlignment="1">
      <alignment horizontal="center" vertical="center" wrapText="1"/>
    </xf>
    <xf numFmtId="3" fontId="81" fillId="0" borderId="113" xfId="0" applyNumberFormat="1" applyFont="1" applyBorder="1" applyAlignment="1">
      <alignment horizontal="center" vertical="center" wrapText="1"/>
    </xf>
    <xf numFmtId="3" fontId="81" fillId="0" borderId="114" xfId="0" applyNumberFormat="1" applyFont="1" applyBorder="1" applyAlignment="1">
      <alignment horizontal="center" vertical="center"/>
    </xf>
    <xf numFmtId="3" fontId="81" fillId="0" borderId="18" xfId="0" applyNumberFormat="1" applyFont="1" applyBorder="1" applyAlignment="1">
      <alignment horizontal="center" vertical="center" wrapText="1"/>
    </xf>
    <xf numFmtId="3" fontId="81" fillId="0" borderId="115" xfId="0" applyNumberFormat="1" applyFont="1" applyBorder="1" applyAlignment="1">
      <alignment horizontal="center" vertical="center" wrapText="1"/>
    </xf>
    <xf numFmtId="3" fontId="81" fillId="0" borderId="116" xfId="0" applyNumberFormat="1" applyFont="1" applyBorder="1" applyAlignment="1">
      <alignment horizontal="center" vertical="center" wrapText="1"/>
    </xf>
    <xf numFmtId="3" fontId="81" fillId="0" borderId="117" xfId="0" applyNumberFormat="1" applyFont="1" applyBorder="1" applyAlignment="1">
      <alignment horizontal="center" vertical="center"/>
    </xf>
    <xf numFmtId="3" fontId="81" fillId="0" borderId="117" xfId="0" applyNumberFormat="1" applyFont="1" applyBorder="1" applyAlignment="1">
      <alignment horizontal="center" vertical="center" wrapText="1"/>
    </xf>
    <xf numFmtId="3" fontId="81" fillId="0" borderId="118" xfId="0" applyNumberFormat="1" applyFont="1" applyBorder="1" applyAlignment="1">
      <alignment horizontal="center" vertical="center" wrapText="1"/>
    </xf>
    <xf numFmtId="3" fontId="81" fillId="0" borderId="119" xfId="0" applyNumberFormat="1" applyFont="1" applyBorder="1" applyAlignment="1">
      <alignment horizontal="center" vertical="center" wrapText="1"/>
    </xf>
    <xf numFmtId="3" fontId="81" fillId="0" borderId="120" xfId="0" applyNumberFormat="1" applyFont="1" applyBorder="1" applyAlignment="1">
      <alignment horizontal="center" vertical="center" wrapText="1"/>
    </xf>
    <xf numFmtId="3" fontId="81" fillId="0" borderId="121" xfId="0" applyNumberFormat="1" applyFont="1" applyBorder="1" applyAlignment="1">
      <alignment horizontal="center" vertical="center" wrapText="1"/>
    </xf>
    <xf numFmtId="3" fontId="81" fillId="0" borderId="69" xfId="0" applyNumberFormat="1" applyFont="1" applyBorder="1" applyAlignment="1">
      <alignment horizontal="center" vertical="center" wrapText="1"/>
    </xf>
    <xf numFmtId="3" fontId="81" fillId="0" borderId="17" xfId="0" applyNumberFormat="1" applyFont="1" applyBorder="1" applyAlignment="1">
      <alignment horizontal="center" vertical="center" wrapText="1"/>
    </xf>
    <xf numFmtId="3" fontId="81" fillId="0" borderId="122" xfId="0" applyNumberFormat="1" applyFont="1" applyBorder="1" applyAlignment="1">
      <alignment horizontal="center" vertical="center" wrapText="1"/>
    </xf>
    <xf numFmtId="3" fontId="81" fillId="0" borderId="109" xfId="0" applyNumberFormat="1" applyFont="1" applyBorder="1" applyAlignment="1">
      <alignment horizontal="center" vertical="center" wrapText="1"/>
    </xf>
    <xf numFmtId="3" fontId="81" fillId="0" borderId="123" xfId="0" applyNumberFormat="1" applyFont="1" applyBorder="1" applyAlignment="1">
      <alignment horizontal="center" vertical="center" wrapText="1"/>
    </xf>
    <xf numFmtId="3" fontId="81" fillId="0" borderId="124" xfId="0" applyNumberFormat="1" applyFont="1" applyBorder="1" applyAlignment="1">
      <alignment horizontal="center" vertical="center" wrapText="1"/>
    </xf>
    <xf numFmtId="3" fontId="81" fillId="0" borderId="117" xfId="0" applyNumberFormat="1" applyFont="1" applyFill="1" applyBorder="1" applyAlignment="1">
      <alignment horizontal="center" vertical="center"/>
    </xf>
    <xf numFmtId="3" fontId="81" fillId="0" borderId="117" xfId="0" applyNumberFormat="1" applyFont="1" applyFill="1" applyBorder="1" applyAlignment="1">
      <alignment horizontal="center" vertical="center" wrapText="1"/>
    </xf>
    <xf numFmtId="0" fontId="15" fillId="0" borderId="0" xfId="38" applyFont="1" applyFill="1" applyBorder="1" applyAlignment="1">
      <alignment vertical="center"/>
    </xf>
    <xf numFmtId="198" fontId="80" fillId="0" borderId="99" xfId="38" applyNumberFormat="1" applyFont="1" applyFill="1" applyBorder="1" applyAlignment="1">
      <alignment horizontal="center" vertical="center"/>
    </xf>
    <xf numFmtId="0" fontId="4" fillId="0" borderId="107" xfId="38" applyFont="1" applyFill="1" applyBorder="1" applyAlignment="1">
      <alignment horizontal="left" vertical="center" wrapText="1"/>
    </xf>
    <xf numFmtId="49" fontId="21" fillId="0" borderId="88" xfId="38" applyNumberFormat="1" applyFont="1" applyFill="1" applyBorder="1" applyAlignment="1">
      <alignment horizontal="left" vertical="center" wrapText="1"/>
    </xf>
    <xf numFmtId="0" fontId="28" fillId="24" borderId="0" xfId="0" applyFont="1" applyFill="1" applyAlignment="1">
      <alignment horizontal="center" wrapText="1"/>
    </xf>
    <xf numFmtId="0" fontId="0" fillId="0" borderId="0" xfId="0" applyAlignment="1"/>
    <xf numFmtId="0" fontId="70" fillId="24" borderId="0" xfId="0" applyFont="1" applyFill="1" applyAlignment="1">
      <alignment horizontal="center" wrapText="1"/>
    </xf>
    <xf numFmtId="0" fontId="6" fillId="0" borderId="45" xfId="0" applyFont="1" applyBorder="1" applyAlignment="1">
      <alignment horizontal="center" vertical="center"/>
    </xf>
    <xf numFmtId="0" fontId="6" fillId="0" borderId="146" xfId="0" applyFont="1" applyBorder="1" applyAlignment="1">
      <alignment horizontal="center" vertical="center"/>
    </xf>
    <xf numFmtId="0" fontId="6" fillId="0" borderId="147" xfId="0" applyFont="1" applyBorder="1" applyAlignment="1">
      <alignment horizontal="center" vertical="center"/>
    </xf>
    <xf numFmtId="0" fontId="21" fillId="0" borderId="153" xfId="0" applyFont="1" applyBorder="1" applyAlignment="1">
      <alignment horizontal="left" vertical="center" wrapText="1"/>
    </xf>
    <xf numFmtId="0" fontId="4" fillId="0" borderId="154" xfId="0" applyFont="1" applyBorder="1" applyAlignment="1">
      <alignment horizontal="left" vertical="center" wrapText="1"/>
    </xf>
    <xf numFmtId="0" fontId="4" fillId="0" borderId="155" xfId="0" applyFont="1" applyBorder="1" applyAlignment="1">
      <alignment horizontal="left" vertical="center" wrapText="1"/>
    </xf>
    <xf numFmtId="0" fontId="6" fillId="0" borderId="0" xfId="0" applyFont="1" applyAlignment="1">
      <alignment vertical="center" wrapText="1"/>
    </xf>
    <xf numFmtId="0" fontId="6" fillId="0" borderId="10" xfId="0" applyFont="1" applyBorder="1" applyAlignment="1">
      <alignment vertical="center" wrapText="1"/>
    </xf>
    <xf numFmtId="0" fontId="6" fillId="0" borderId="160" xfId="0" applyFont="1" applyBorder="1" applyAlignment="1">
      <alignment horizontal="center" textRotation="90"/>
    </xf>
    <xf numFmtId="0" fontId="6" fillId="0" borderId="155" xfId="0" applyFont="1" applyBorder="1" applyAlignment="1">
      <alignment horizontal="center" textRotation="90"/>
    </xf>
    <xf numFmtId="0" fontId="6" fillId="0" borderId="130" xfId="0" applyFont="1" applyBorder="1" applyAlignment="1">
      <alignment horizontal="center" textRotation="90"/>
    </xf>
    <xf numFmtId="0" fontId="6" fillId="0" borderId="131" xfId="0" applyFont="1" applyBorder="1" applyAlignment="1">
      <alignment horizontal="center" textRotation="90"/>
    </xf>
    <xf numFmtId="0" fontId="6" fillId="0" borderId="150" xfId="0" applyFont="1" applyBorder="1" applyAlignment="1">
      <alignment horizontal="center" textRotation="90"/>
    </xf>
    <xf numFmtId="0" fontId="6" fillId="0" borderId="147" xfId="0" applyFont="1" applyBorder="1" applyAlignment="1">
      <alignment horizontal="center" textRotation="90"/>
    </xf>
    <xf numFmtId="0" fontId="6" fillId="0" borderId="159" xfId="0" applyFont="1" applyBorder="1" applyAlignment="1">
      <alignment horizontal="center" textRotation="90"/>
    </xf>
    <xf numFmtId="0" fontId="6" fillId="0" borderId="133" xfId="0" applyFont="1" applyBorder="1" applyAlignment="1">
      <alignment horizontal="center" textRotation="90"/>
    </xf>
    <xf numFmtId="0" fontId="0" fillId="0" borderId="154" xfId="0" applyBorder="1" applyAlignment="1">
      <alignment horizontal="left" vertical="center" wrapText="1"/>
    </xf>
    <xf numFmtId="0" fontId="6" fillId="0" borderId="157" xfId="0" applyFont="1" applyFill="1" applyBorder="1" applyAlignment="1">
      <alignment horizontal="center" textRotation="90"/>
    </xf>
    <xf numFmtId="0" fontId="6" fillId="0" borderId="158" xfId="0" applyFont="1" applyFill="1" applyBorder="1" applyAlignment="1">
      <alignment horizontal="center" textRotation="90"/>
    </xf>
    <xf numFmtId="0" fontId="20" fillId="24" borderId="67" xfId="0" applyFont="1" applyFill="1" applyBorder="1" applyAlignment="1">
      <alignment horizontal="center" vertical="center"/>
    </xf>
    <xf numFmtId="0" fontId="20" fillId="24" borderId="94" xfId="0" applyFont="1" applyFill="1" applyBorder="1" applyAlignment="1">
      <alignment horizontal="center" vertical="center"/>
    </xf>
    <xf numFmtId="0" fontId="20" fillId="24" borderId="132" xfId="0" applyFont="1" applyFill="1" applyBorder="1" applyAlignment="1">
      <alignment horizontal="center" vertical="center"/>
    </xf>
    <xf numFmtId="0" fontId="21" fillId="0" borderId="154" xfId="0" applyFont="1" applyBorder="1" applyAlignment="1">
      <alignment horizontal="left" vertical="center" wrapText="1"/>
    </xf>
    <xf numFmtId="0" fontId="0" fillId="0" borderId="155" xfId="0" applyBorder="1" applyAlignment="1">
      <alignment horizontal="left" vertical="center" wrapText="1"/>
    </xf>
    <xf numFmtId="3" fontId="8" fillId="40" borderId="152" xfId="0" applyNumberFormat="1" applyFont="1" applyFill="1" applyBorder="1" applyAlignment="1">
      <alignment horizontal="right" vertical="center"/>
    </xf>
    <xf numFmtId="3" fontId="8" fillId="40" borderId="126" xfId="0" applyNumberFormat="1" applyFont="1" applyFill="1" applyBorder="1" applyAlignment="1">
      <alignment horizontal="right" vertical="center"/>
    </xf>
    <xf numFmtId="0" fontId="6" fillId="0" borderId="139" xfId="0" applyFont="1" applyBorder="1" applyAlignment="1">
      <alignment horizontal="right" vertical="center"/>
    </xf>
    <xf numFmtId="0" fontId="6" fillId="0" borderId="115" xfId="0" applyFont="1" applyBorder="1" applyAlignment="1">
      <alignment horizontal="right" vertical="center"/>
    </xf>
    <xf numFmtId="0" fontId="4" fillId="0" borderId="15" xfId="0" applyFont="1" applyBorder="1" applyAlignment="1">
      <alignment horizontal="center" vertical="center" wrapText="1"/>
    </xf>
    <xf numFmtId="0" fontId="4" fillId="0" borderId="127" xfId="0" applyFont="1" applyBorder="1" applyAlignment="1">
      <alignment horizontal="center" vertical="center" wrapText="1"/>
    </xf>
    <xf numFmtId="0" fontId="4" fillId="0" borderId="115" xfId="0" applyFont="1" applyBorder="1" applyAlignment="1">
      <alignment horizontal="center" vertical="center" wrapText="1"/>
    </xf>
    <xf numFmtId="0" fontId="24" fillId="24" borderId="70" xfId="0" applyFont="1" applyFill="1" applyBorder="1" applyAlignment="1">
      <alignment horizontal="center" textRotation="90"/>
    </xf>
    <xf numFmtId="0" fontId="25" fillId="24" borderId="106" xfId="0" applyFont="1" applyFill="1" applyBorder="1" applyAlignment="1">
      <alignment horizontal="center" textRotation="90"/>
    </xf>
    <xf numFmtId="0" fontId="25" fillId="24" borderId="57" xfId="0" applyFont="1" applyFill="1" applyBorder="1" applyAlignment="1">
      <alignment horizontal="center" textRotation="90"/>
    </xf>
    <xf numFmtId="3" fontId="18" fillId="0" borderId="127" xfId="0" applyNumberFormat="1" applyFont="1" applyFill="1" applyBorder="1" applyAlignment="1">
      <alignment horizontal="right" vertical="center"/>
    </xf>
    <xf numFmtId="3" fontId="18" fillId="0" borderId="128" xfId="0" applyNumberFormat="1" applyFont="1" applyBorder="1" applyAlignment="1">
      <alignment horizontal="right" vertical="center"/>
    </xf>
    <xf numFmtId="0" fontId="20" fillId="24" borderId="156" xfId="0" applyFont="1" applyFill="1" applyBorder="1" applyAlignment="1">
      <alignment horizontal="center" vertical="center"/>
    </xf>
    <xf numFmtId="0" fontId="6" fillId="0" borderId="136" xfId="0" applyFont="1" applyBorder="1" applyAlignment="1">
      <alignment horizontal="center" vertical="center"/>
    </xf>
    <xf numFmtId="0" fontId="4" fillId="0" borderId="28" xfId="0" applyFont="1" applyBorder="1" applyAlignment="1">
      <alignment horizontal="center" vertical="center" wrapText="1"/>
    </xf>
    <xf numFmtId="0" fontId="4" fillId="0" borderId="128" xfId="0" applyFont="1" applyBorder="1" applyAlignment="1">
      <alignment horizontal="center" vertical="center" wrapText="1"/>
    </xf>
    <xf numFmtId="0" fontId="4" fillId="0" borderId="129" xfId="0" applyFont="1" applyBorder="1" applyAlignment="1">
      <alignment horizontal="center" vertical="center" wrapText="1"/>
    </xf>
    <xf numFmtId="0" fontId="13" fillId="0" borderId="71" xfId="0" applyFont="1" applyBorder="1" applyAlignment="1">
      <alignment horizontal="center" vertical="center"/>
    </xf>
    <xf numFmtId="0" fontId="13" fillId="0" borderId="149" xfId="0" applyFont="1" applyBorder="1" applyAlignment="1">
      <alignment horizontal="center" vertical="center"/>
    </xf>
    <xf numFmtId="0" fontId="12" fillId="26" borderId="20" xfId="0" applyFont="1" applyFill="1" applyBorder="1" applyAlignment="1">
      <alignment horizontal="center" vertical="justify"/>
    </xf>
    <xf numFmtId="0" fontId="12" fillId="30" borderId="20" xfId="0" applyFont="1" applyFill="1" applyBorder="1" applyAlignment="1">
      <alignment horizontal="center" vertical="justify"/>
    </xf>
    <xf numFmtId="0" fontId="6" fillId="0" borderId="151" xfId="0" applyFont="1" applyBorder="1" applyAlignment="1">
      <alignment horizontal="center" textRotation="90"/>
    </xf>
    <xf numFmtId="0" fontId="6" fillId="0" borderId="16" xfId="0" applyFont="1" applyBorder="1" applyAlignment="1">
      <alignment horizontal="center" textRotation="90"/>
    </xf>
    <xf numFmtId="3" fontId="8" fillId="40" borderId="122" xfId="0" applyNumberFormat="1" applyFont="1" applyFill="1" applyBorder="1" applyAlignment="1">
      <alignment horizontal="right" vertical="center"/>
    </xf>
    <xf numFmtId="3" fontId="8" fillId="40" borderId="143" xfId="0" applyNumberFormat="1" applyFont="1" applyFill="1" applyBorder="1" applyAlignment="1">
      <alignment horizontal="right" vertical="center"/>
    </xf>
    <xf numFmtId="3" fontId="8" fillId="40" borderId="141" xfId="0" applyNumberFormat="1" applyFont="1" applyFill="1" applyBorder="1" applyAlignment="1">
      <alignment horizontal="right" vertical="center"/>
    </xf>
    <xf numFmtId="3" fontId="8" fillId="40" borderId="144" xfId="0" applyNumberFormat="1" applyFont="1" applyFill="1" applyBorder="1" applyAlignment="1">
      <alignment horizontal="right" vertical="center"/>
    </xf>
    <xf numFmtId="3" fontId="8" fillId="40" borderId="116" xfId="0" applyNumberFormat="1" applyFont="1" applyFill="1" applyBorder="1" applyAlignment="1">
      <alignment horizontal="right" vertical="center"/>
    </xf>
    <xf numFmtId="3" fontId="8" fillId="40" borderId="142" xfId="0" applyNumberFormat="1" applyFont="1" applyFill="1" applyBorder="1" applyAlignment="1">
      <alignment horizontal="right" vertical="center"/>
    </xf>
    <xf numFmtId="0" fontId="21" fillId="0" borderId="42" xfId="0" applyFont="1" applyBorder="1" applyAlignment="1">
      <alignment horizontal="left" vertical="center" wrapText="1"/>
    </xf>
    <xf numFmtId="0" fontId="4" fillId="0" borderId="148" xfId="0" applyFont="1" applyBorder="1" applyAlignment="1">
      <alignment horizontal="left" vertical="center" wrapText="1"/>
    </xf>
    <xf numFmtId="0" fontId="4" fillId="0" borderId="133" xfId="0" applyFont="1" applyBorder="1" applyAlignment="1">
      <alignment horizontal="left" vertical="center" wrapText="1"/>
    </xf>
    <xf numFmtId="0" fontId="6" fillId="0" borderId="141" xfId="0" applyFont="1" applyBorder="1" applyAlignment="1">
      <alignment horizontal="right" vertical="center"/>
    </xf>
    <xf numFmtId="0" fontId="6" fillId="0" borderId="144" xfId="0" applyFont="1" applyBorder="1" applyAlignment="1">
      <alignment horizontal="right" vertical="center"/>
    </xf>
    <xf numFmtId="0" fontId="6" fillId="0" borderId="15" xfId="0" applyFont="1" applyBorder="1" applyAlignment="1">
      <alignment horizontal="center" vertical="center"/>
    </xf>
    <xf numFmtId="0" fontId="6" fillId="0" borderId="13" xfId="0" applyFont="1" applyBorder="1" applyAlignment="1">
      <alignment horizontal="center" vertical="center"/>
    </xf>
    <xf numFmtId="0" fontId="18" fillId="0" borderId="105" xfId="0" applyFont="1" applyBorder="1" applyAlignment="1">
      <alignment horizontal="center" vertical="center" wrapText="1"/>
    </xf>
    <xf numFmtId="0" fontId="18" fillId="0" borderId="105" xfId="0" applyFont="1" applyFill="1" applyBorder="1" applyAlignment="1">
      <alignment horizontal="center" vertical="center" wrapText="1"/>
    </xf>
    <xf numFmtId="3" fontId="8" fillId="0" borderId="125" xfId="0" applyNumberFormat="1" applyFont="1" applyFill="1" applyBorder="1" applyAlignment="1">
      <alignment horizontal="right" vertical="center"/>
    </xf>
    <xf numFmtId="0" fontId="14" fillId="0" borderId="145" xfId="0" applyFont="1" applyBorder="1" applyAlignment="1">
      <alignment horizontal="center" vertical="center" wrapText="1"/>
    </xf>
    <xf numFmtId="0" fontId="14" fillId="0" borderId="99" xfId="0" applyFont="1" applyBorder="1" applyAlignment="1">
      <alignment horizontal="center" vertical="center" wrapText="1"/>
    </xf>
    <xf numFmtId="0" fontId="6" fillId="0" borderId="22" xfId="0" applyFont="1" applyBorder="1" applyAlignment="1">
      <alignment horizontal="center" vertical="center"/>
    </xf>
    <xf numFmtId="0" fontId="6" fillId="0" borderId="23" xfId="0" applyFont="1" applyBorder="1" applyAlignment="1">
      <alignment horizontal="center" vertical="center"/>
    </xf>
    <xf numFmtId="0" fontId="6" fillId="0" borderId="20" xfId="0" applyFont="1" applyBorder="1" applyAlignment="1">
      <alignment horizontal="center" vertical="center"/>
    </xf>
    <xf numFmtId="0" fontId="4" fillId="0" borderId="20" xfId="0" applyFont="1" applyFill="1" applyBorder="1" applyAlignment="1">
      <alignment horizontal="center" vertical="center" wrapText="1"/>
    </xf>
    <xf numFmtId="0" fontId="4" fillId="0" borderId="22" xfId="0" applyFont="1" applyFill="1" applyBorder="1" applyAlignment="1">
      <alignment horizontal="center" vertical="center" wrapText="1"/>
    </xf>
    <xf numFmtId="0" fontId="12" fillId="32" borderId="25" xfId="0" applyFont="1" applyFill="1" applyBorder="1" applyAlignment="1">
      <alignment horizontal="center" vertical="justify" wrapText="1"/>
    </xf>
    <xf numFmtId="0" fontId="6" fillId="0" borderId="25" xfId="0" applyFont="1" applyBorder="1" applyAlignment="1">
      <alignment horizontal="center" vertical="center"/>
    </xf>
    <xf numFmtId="0" fontId="6" fillId="0" borderId="116" xfId="0" applyFont="1" applyBorder="1" applyAlignment="1">
      <alignment horizontal="right" vertical="center"/>
    </xf>
    <xf numFmtId="0" fontId="6" fillId="0" borderId="142" xfId="0" applyFont="1" applyBorder="1" applyAlignment="1">
      <alignment horizontal="right" vertical="center"/>
    </xf>
    <xf numFmtId="3" fontId="8" fillId="0" borderId="17" xfId="0" applyNumberFormat="1" applyFont="1" applyBorder="1" applyAlignment="1">
      <alignment horizontal="right" vertical="center"/>
    </xf>
    <xf numFmtId="3" fontId="8" fillId="0" borderId="122" xfId="0" applyNumberFormat="1" applyFont="1" applyBorder="1" applyAlignment="1">
      <alignment horizontal="right" vertical="center"/>
    </xf>
    <xf numFmtId="3" fontId="8" fillId="0" borderId="18" xfId="0" applyNumberFormat="1" applyFont="1" applyFill="1" applyBorder="1" applyAlignment="1">
      <alignment horizontal="right" vertical="center"/>
    </xf>
    <xf numFmtId="3" fontId="8" fillId="0" borderId="116" xfId="0" applyNumberFormat="1" applyFont="1" applyFill="1" applyBorder="1" applyAlignment="1">
      <alignment horizontal="right" vertical="center"/>
    </xf>
    <xf numFmtId="3" fontId="8" fillId="0" borderId="47" xfId="0" applyNumberFormat="1" applyFont="1" applyFill="1" applyBorder="1" applyAlignment="1">
      <alignment horizontal="right" vertical="center"/>
    </xf>
    <xf numFmtId="3" fontId="8" fillId="0" borderId="141" xfId="0" applyNumberFormat="1" applyFont="1" applyFill="1" applyBorder="1" applyAlignment="1">
      <alignment horizontal="right" vertical="center"/>
    </xf>
    <xf numFmtId="3" fontId="8" fillId="0" borderId="18" xfId="0" applyNumberFormat="1" applyFont="1" applyBorder="1" applyAlignment="1">
      <alignment horizontal="right" vertical="center"/>
    </xf>
    <xf numFmtId="3" fontId="8" fillId="0" borderId="116" xfId="0" applyNumberFormat="1" applyFont="1" applyBorder="1" applyAlignment="1">
      <alignment horizontal="right" vertical="center"/>
    </xf>
    <xf numFmtId="3" fontId="8" fillId="0" borderId="47" xfId="0" applyNumberFormat="1" applyFont="1" applyBorder="1" applyAlignment="1">
      <alignment horizontal="right" vertical="center"/>
    </xf>
    <xf numFmtId="3" fontId="8" fillId="0" borderId="141" xfId="0" applyNumberFormat="1" applyFont="1" applyBorder="1" applyAlignment="1">
      <alignment horizontal="right" vertical="center"/>
    </xf>
    <xf numFmtId="0" fontId="11" fillId="0" borderId="0" xfId="0" applyFont="1" applyBorder="1" applyAlignment="1">
      <alignment horizontal="left" vertical="center" wrapText="1"/>
    </xf>
    <xf numFmtId="0" fontId="3" fillId="0" borderId="34" xfId="0" applyFont="1" applyFill="1" applyBorder="1" applyAlignment="1">
      <alignment horizontal="center" vertical="center"/>
    </xf>
    <xf numFmtId="0" fontId="3" fillId="0" borderId="22" xfId="0" applyFont="1" applyFill="1" applyBorder="1" applyAlignment="1">
      <alignment horizontal="center" vertical="center"/>
    </xf>
    <xf numFmtId="0" fontId="3" fillId="0" borderId="46" xfId="0" applyFont="1" applyFill="1" applyBorder="1" applyAlignment="1">
      <alignment horizontal="center" vertical="center"/>
    </xf>
    <xf numFmtId="0" fontId="3" fillId="0" borderId="25" xfId="0" applyFont="1" applyFill="1" applyBorder="1" applyAlignment="1">
      <alignment horizontal="center" vertical="center"/>
    </xf>
    <xf numFmtId="0" fontId="3" fillId="0" borderId="35" xfId="0" applyFont="1" applyFill="1" applyBorder="1" applyAlignment="1">
      <alignment horizontal="center" vertical="center"/>
    </xf>
    <xf numFmtId="0" fontId="3" fillId="0" borderId="20" xfId="0" applyFont="1" applyFill="1" applyBorder="1" applyAlignment="1">
      <alignment horizontal="center" vertical="center"/>
    </xf>
    <xf numFmtId="0" fontId="11" fillId="24" borderId="0" xfId="38" applyFont="1" applyFill="1" applyBorder="1" applyAlignment="1">
      <alignment horizontal="left" vertical="center" wrapText="1"/>
    </xf>
    <xf numFmtId="0" fontId="6" fillId="0" borderId="140" xfId="0" applyFont="1" applyBorder="1" applyAlignment="1">
      <alignment horizontal="right" vertical="center"/>
    </xf>
    <xf numFmtId="0" fontId="6" fillId="0" borderId="129" xfId="0" applyFont="1" applyBorder="1" applyAlignment="1">
      <alignment horizontal="right" vertical="center"/>
    </xf>
    <xf numFmtId="0" fontId="13" fillId="0" borderId="70" xfId="0" applyFont="1" applyBorder="1" applyAlignment="1">
      <alignment horizontal="center" vertical="center"/>
    </xf>
    <xf numFmtId="0" fontId="13" fillId="0" borderId="85" xfId="0" applyFont="1" applyBorder="1" applyAlignment="1">
      <alignment horizontal="center" vertical="center"/>
    </xf>
    <xf numFmtId="0" fontId="6" fillId="0" borderId="41" xfId="0" applyFont="1" applyBorder="1" applyAlignment="1">
      <alignment horizontal="center" vertical="center"/>
    </xf>
    <xf numFmtId="0" fontId="6" fillId="0" borderId="35" xfId="0" applyFont="1" applyBorder="1" applyAlignment="1">
      <alignment horizontal="center" vertical="center"/>
    </xf>
    <xf numFmtId="0" fontId="6" fillId="0" borderId="34" xfId="0" applyFont="1" applyBorder="1" applyAlignment="1">
      <alignment horizontal="center" vertical="center"/>
    </xf>
    <xf numFmtId="0" fontId="21" fillId="0" borderId="31" xfId="0" applyFont="1" applyBorder="1" applyAlignment="1">
      <alignment horizontal="left" vertical="center" wrapText="1"/>
    </xf>
    <xf numFmtId="0" fontId="4" fillId="0" borderId="15" xfId="0" applyFont="1" applyBorder="1" applyAlignment="1">
      <alignment horizontal="left" vertical="center" wrapText="1"/>
    </xf>
    <xf numFmtId="0" fontId="0" fillId="0" borderId="15" xfId="0" applyBorder="1" applyAlignment="1">
      <alignment horizontal="left" vertical="center" wrapText="1"/>
    </xf>
    <xf numFmtId="0" fontId="0" fillId="0" borderId="28" xfId="0" applyBorder="1" applyAlignment="1">
      <alignment horizontal="left" vertical="center" wrapText="1"/>
    </xf>
    <xf numFmtId="0" fontId="6" fillId="0" borderId="27" xfId="0" applyFont="1" applyBorder="1" applyAlignment="1">
      <alignment horizontal="center" vertical="center"/>
    </xf>
    <xf numFmtId="0" fontId="6" fillId="0" borderId="138" xfId="0" applyFont="1" applyBorder="1" applyAlignment="1">
      <alignment horizontal="center" vertical="center"/>
    </xf>
    <xf numFmtId="0" fontId="6" fillId="0" borderId="131" xfId="0" applyFont="1" applyBorder="1" applyAlignment="1">
      <alignment horizontal="center" vertical="center"/>
    </xf>
    <xf numFmtId="0" fontId="4" fillId="0" borderId="20" xfId="0" applyFont="1" applyBorder="1" applyAlignment="1">
      <alignment horizontal="center" vertical="center" wrapText="1"/>
    </xf>
    <xf numFmtId="0" fontId="4" fillId="0" borderId="23" xfId="0" applyFont="1" applyBorder="1" applyAlignment="1">
      <alignment horizontal="center" vertical="center" wrapText="1"/>
    </xf>
    <xf numFmtId="0" fontId="11" fillId="0" borderId="0" xfId="0" applyFont="1" applyAlignment="1">
      <alignment horizontal="left" vertical="center"/>
    </xf>
    <xf numFmtId="0" fontId="4" fillId="0" borderId="136" xfId="0" applyFont="1" applyBorder="1" applyAlignment="1">
      <alignment horizontal="center" vertical="center" wrapText="1"/>
    </xf>
    <xf numFmtId="0" fontId="3" fillId="0" borderId="137" xfId="0" applyFont="1" applyFill="1" applyBorder="1" applyAlignment="1">
      <alignment horizontal="center" vertical="center"/>
    </xf>
    <xf numFmtId="0" fontId="3" fillId="0" borderId="136" xfId="0" applyFont="1" applyFill="1" applyBorder="1" applyAlignment="1">
      <alignment horizontal="center" vertical="center"/>
    </xf>
    <xf numFmtId="0" fontId="3" fillId="0" borderId="41" xfId="0" applyFont="1" applyFill="1" applyBorder="1" applyAlignment="1">
      <alignment horizontal="center" vertical="center"/>
    </xf>
    <xf numFmtId="0" fontId="3" fillId="0" borderId="23" xfId="0" applyFont="1" applyFill="1" applyBorder="1" applyAlignment="1">
      <alignment horizontal="center" vertical="center"/>
    </xf>
    <xf numFmtId="3" fontId="8" fillId="40" borderId="32" xfId="0" applyNumberFormat="1" applyFont="1" applyFill="1" applyBorder="1" applyAlignment="1">
      <alignment horizontal="right" vertical="center"/>
    </xf>
    <xf numFmtId="3" fontId="8" fillId="40" borderId="24" xfId="0" applyNumberFormat="1" applyFont="1" applyFill="1" applyBorder="1" applyAlignment="1">
      <alignment horizontal="right" vertical="center"/>
    </xf>
    <xf numFmtId="3" fontId="8" fillId="40" borderId="36" xfId="0" applyNumberFormat="1" applyFont="1" applyFill="1" applyBorder="1" applyAlignment="1">
      <alignment horizontal="right" vertical="center"/>
    </xf>
    <xf numFmtId="3" fontId="8" fillId="40" borderId="21" xfId="0" applyNumberFormat="1" applyFont="1" applyFill="1" applyBorder="1" applyAlignment="1">
      <alignment horizontal="right" vertical="center"/>
    </xf>
    <xf numFmtId="3" fontId="8" fillId="0" borderId="29" xfId="0" applyNumberFormat="1" applyFont="1" applyFill="1" applyBorder="1" applyAlignment="1">
      <alignment horizontal="right" vertical="center"/>
    </xf>
    <xf numFmtId="3" fontId="8" fillId="0" borderId="28" xfId="0" applyNumberFormat="1" applyFont="1" applyFill="1" applyBorder="1" applyAlignment="1">
      <alignment horizontal="right" vertical="center"/>
    </xf>
    <xf numFmtId="171" fontId="8" fillId="0" borderId="13" xfId="0" applyNumberFormat="1" applyFont="1" applyBorder="1" applyAlignment="1">
      <alignment horizontal="right" vertical="center"/>
    </xf>
    <xf numFmtId="171" fontId="8" fillId="0" borderId="15" xfId="0" applyNumberFormat="1" applyFont="1" applyBorder="1" applyAlignment="1">
      <alignment horizontal="right" vertical="center"/>
    </xf>
    <xf numFmtId="171" fontId="8" fillId="0" borderId="13" xfId="0" applyNumberFormat="1" applyFont="1" applyFill="1" applyBorder="1" applyAlignment="1">
      <alignment horizontal="right" vertical="center"/>
    </xf>
    <xf numFmtId="171" fontId="8" fillId="0" borderId="15" xfId="0" applyNumberFormat="1" applyFont="1" applyFill="1" applyBorder="1" applyAlignment="1">
      <alignment horizontal="right" vertical="center"/>
    </xf>
    <xf numFmtId="171" fontId="8" fillId="0" borderId="33" xfId="0" applyNumberFormat="1" applyFont="1" applyFill="1" applyBorder="1" applyAlignment="1">
      <alignment horizontal="right" vertical="center"/>
    </xf>
    <xf numFmtId="171" fontId="8" fillId="0" borderId="31" xfId="0" applyNumberFormat="1" applyFont="1" applyFill="1" applyBorder="1" applyAlignment="1">
      <alignment horizontal="right" vertical="center"/>
    </xf>
    <xf numFmtId="3" fontId="8" fillId="40" borderId="38" xfId="0" applyNumberFormat="1" applyFont="1" applyFill="1" applyBorder="1" applyAlignment="1">
      <alignment horizontal="right" vertical="center"/>
    </xf>
    <xf numFmtId="3" fontId="8" fillId="40" borderId="19" xfId="0" applyNumberFormat="1" applyFont="1" applyFill="1" applyBorder="1" applyAlignment="1">
      <alignment horizontal="right" vertical="center"/>
    </xf>
    <xf numFmtId="3" fontId="8" fillId="0" borderId="13" xfId="0" applyNumberFormat="1" applyFont="1" applyFill="1" applyBorder="1" applyAlignment="1">
      <alignment horizontal="right" vertical="center"/>
    </xf>
    <xf numFmtId="3" fontId="8" fillId="0" borderId="15" xfId="0" applyNumberFormat="1" applyFont="1" applyFill="1" applyBorder="1" applyAlignment="1">
      <alignment horizontal="right" vertical="center"/>
    </xf>
    <xf numFmtId="0" fontId="12" fillId="38" borderId="31" xfId="0" applyFont="1" applyFill="1" applyBorder="1" applyAlignment="1">
      <alignment horizontal="center" vertical="justify" wrapText="1"/>
    </xf>
    <xf numFmtId="0" fontId="12" fillId="38" borderId="33" xfId="0" applyFont="1" applyFill="1" applyBorder="1" applyAlignment="1">
      <alignment horizontal="center" vertical="justify" wrapText="1"/>
    </xf>
    <xf numFmtId="0" fontId="12" fillId="27" borderId="15" xfId="0" applyFont="1" applyFill="1" applyBorder="1" applyAlignment="1">
      <alignment horizontal="center" vertical="justify" wrapText="1"/>
    </xf>
    <xf numFmtId="0" fontId="12" fillId="27" borderId="13" xfId="0" applyFont="1" applyFill="1" applyBorder="1" applyAlignment="1">
      <alignment horizontal="center" vertical="justify" wrapText="1"/>
    </xf>
    <xf numFmtId="0" fontId="12" fillId="32" borderId="15" xfId="0" applyFont="1" applyFill="1" applyBorder="1" applyAlignment="1">
      <alignment horizontal="center" vertical="justify" wrapText="1"/>
    </xf>
    <xf numFmtId="0" fontId="12" fillId="32" borderId="13" xfId="0" applyFont="1" applyFill="1" applyBorder="1" applyAlignment="1">
      <alignment horizontal="center" vertical="justify" wrapText="1"/>
    </xf>
    <xf numFmtId="0" fontId="18" fillId="0" borderId="134" xfId="0" applyFont="1" applyBorder="1" applyAlignment="1">
      <alignment horizontal="center" vertical="center" wrapText="1"/>
    </xf>
    <xf numFmtId="0" fontId="18" fillId="0" borderId="135" xfId="0" applyFont="1" applyBorder="1" applyAlignment="1">
      <alignment horizontal="center" vertical="center" wrapText="1"/>
    </xf>
    <xf numFmtId="0" fontId="6" fillId="0" borderId="42" xfId="0" applyFont="1" applyBorder="1" applyAlignment="1">
      <alignment horizontal="center" textRotation="90"/>
    </xf>
    <xf numFmtId="0" fontId="6" fillId="0" borderId="40" xfId="0" applyFont="1" applyBorder="1" applyAlignment="1">
      <alignment horizontal="center" textRotation="90"/>
    </xf>
    <xf numFmtId="0" fontId="18" fillId="0" borderId="134" xfId="0" applyFont="1" applyFill="1" applyBorder="1" applyAlignment="1">
      <alignment horizontal="center" vertical="center" wrapText="1"/>
    </xf>
    <xf numFmtId="0" fontId="18" fillId="0" borderId="135" xfId="0" applyFont="1" applyFill="1" applyBorder="1" applyAlignment="1">
      <alignment horizontal="center" vertical="center" wrapText="1"/>
    </xf>
    <xf numFmtId="0" fontId="12" fillId="29" borderId="41" xfId="0" applyFont="1" applyFill="1" applyBorder="1" applyAlignment="1">
      <alignment horizontal="center" vertical="justify"/>
    </xf>
    <xf numFmtId="0" fontId="12" fillId="29" borderId="23" xfId="0" applyFont="1" applyFill="1" applyBorder="1" applyAlignment="1">
      <alignment horizontal="center" vertical="justify"/>
    </xf>
    <xf numFmtId="0" fontId="6" fillId="0" borderId="41" xfId="0" applyFont="1" applyBorder="1" applyAlignment="1">
      <alignment horizontal="center" textRotation="90"/>
    </xf>
    <xf numFmtId="0" fontId="6" fillId="0" borderId="23" xfId="0" applyFont="1" applyBorder="1" applyAlignment="1">
      <alignment horizontal="center" textRotation="90"/>
    </xf>
    <xf numFmtId="0" fontId="6" fillId="0" borderId="34" xfId="0" applyFont="1" applyBorder="1" applyAlignment="1">
      <alignment horizontal="center" textRotation="90"/>
    </xf>
    <xf numFmtId="0" fontId="6" fillId="0" borderId="22" xfId="0" applyFont="1" applyBorder="1" applyAlignment="1">
      <alignment horizontal="center" textRotation="90"/>
    </xf>
    <xf numFmtId="0" fontId="4" fillId="0" borderId="31" xfId="0" applyFont="1" applyBorder="1" applyAlignment="1">
      <alignment horizontal="center" vertical="center" wrapText="1"/>
    </xf>
    <xf numFmtId="0" fontId="4" fillId="0" borderId="33" xfId="0" applyFont="1" applyBorder="1" applyAlignment="1">
      <alignment horizontal="center" vertical="center" wrapText="1"/>
    </xf>
    <xf numFmtId="0" fontId="12" fillId="26" borderId="23" xfId="0" applyFont="1" applyFill="1" applyBorder="1" applyAlignment="1">
      <alignment horizontal="center" vertical="justify"/>
    </xf>
    <xf numFmtId="0" fontId="85" fillId="26" borderId="23" xfId="0" applyFont="1" applyFill="1" applyBorder="1" applyAlignment="1">
      <alignment horizontal="center" vertical="justify"/>
    </xf>
    <xf numFmtId="0" fontId="6" fillId="0" borderId="42" xfId="0" applyFont="1" applyBorder="1" applyAlignment="1">
      <alignment horizontal="center" vertical="center"/>
    </xf>
    <xf numFmtId="0" fontId="6" fillId="0" borderId="11" xfId="0" applyFont="1" applyBorder="1" applyAlignment="1">
      <alignment horizontal="center" vertical="center"/>
    </xf>
    <xf numFmtId="0" fontId="6" fillId="0" borderId="85" xfId="0" applyFont="1" applyBorder="1" applyAlignment="1">
      <alignment horizontal="center" vertical="center"/>
    </xf>
    <xf numFmtId="0" fontId="6" fillId="0" borderId="133" xfId="0" applyFont="1" applyBorder="1" applyAlignment="1">
      <alignment horizontal="center" vertical="center"/>
    </xf>
    <xf numFmtId="0" fontId="6" fillId="0" borderId="10" xfId="0" applyFont="1" applyBorder="1" applyAlignment="1">
      <alignment horizontal="center" vertical="center"/>
    </xf>
    <xf numFmtId="0" fontId="6" fillId="0" borderId="103" xfId="0" applyFont="1" applyBorder="1" applyAlignment="1">
      <alignment horizontal="center" vertical="center"/>
    </xf>
    <xf numFmtId="0" fontId="4" fillId="0" borderId="125" xfId="0" applyFont="1" applyBorder="1" applyAlignment="1">
      <alignment horizontal="center" vertical="center" wrapText="1"/>
    </xf>
    <xf numFmtId="0" fontId="4" fillId="0" borderId="126" xfId="0" applyFont="1" applyBorder="1" applyAlignment="1">
      <alignment horizontal="center" vertical="center" wrapText="1"/>
    </xf>
    <xf numFmtId="14" fontId="19" fillId="24" borderId="10" xfId="0" applyNumberFormat="1" applyFont="1" applyFill="1" applyBorder="1" applyAlignment="1">
      <alignment horizontal="center"/>
    </xf>
    <xf numFmtId="171" fontId="8" fillId="0" borderId="33" xfId="0" applyNumberFormat="1" applyFont="1" applyBorder="1" applyAlignment="1">
      <alignment horizontal="right" vertical="center"/>
    </xf>
    <xf numFmtId="171" fontId="8" fillId="0" borderId="31" xfId="0" applyNumberFormat="1" applyFont="1" applyBorder="1" applyAlignment="1">
      <alignment horizontal="right" vertical="center"/>
    </xf>
    <xf numFmtId="0" fontId="84" fillId="0" borderId="31" xfId="0" applyFont="1" applyBorder="1" applyAlignment="1">
      <alignment horizontal="center" vertical="center" wrapText="1"/>
    </xf>
    <xf numFmtId="0" fontId="84" fillId="0" borderId="125" xfId="0" applyFont="1" applyBorder="1" applyAlignment="1">
      <alignment horizontal="center" vertical="center" wrapText="1"/>
    </xf>
    <xf numFmtId="0" fontId="84" fillId="0" borderId="126" xfId="0" applyFont="1" applyBorder="1" applyAlignment="1">
      <alignment horizontal="center" vertical="center" wrapText="1"/>
    </xf>
    <xf numFmtId="0" fontId="6" fillId="0" borderId="31" xfId="0" applyFont="1" applyBorder="1" applyAlignment="1">
      <alignment horizontal="center" vertical="center"/>
    </xf>
    <xf numFmtId="0" fontId="6" fillId="0" borderId="33" xfId="0" applyFont="1" applyBorder="1" applyAlignment="1">
      <alignment horizontal="center" vertical="center"/>
    </xf>
    <xf numFmtId="0" fontId="6" fillId="0" borderId="28" xfId="0" applyFont="1" applyBorder="1" applyAlignment="1">
      <alignment horizontal="center" vertical="center"/>
    </xf>
    <xf numFmtId="0" fontId="6" fillId="0" borderId="29" xfId="0" applyFont="1" applyBorder="1" applyAlignment="1">
      <alignment horizontal="center" vertical="center"/>
    </xf>
    <xf numFmtId="0" fontId="4" fillId="35" borderId="15" xfId="0" applyFont="1" applyFill="1" applyBorder="1" applyAlignment="1">
      <alignment horizontal="center" vertical="center" wrapText="1"/>
    </xf>
    <xf numFmtId="0" fontId="4" fillId="35" borderId="13" xfId="0" applyFont="1" applyFill="1" applyBorder="1" applyAlignment="1">
      <alignment horizontal="center" vertical="center" wrapText="1"/>
    </xf>
    <xf numFmtId="0" fontId="4" fillId="37" borderId="15" xfId="0" applyFont="1" applyFill="1" applyBorder="1" applyAlignment="1">
      <alignment horizontal="center" vertical="center" wrapText="1"/>
    </xf>
    <xf numFmtId="0" fontId="4" fillId="37" borderId="13" xfId="0" applyFont="1" applyFill="1" applyBorder="1" applyAlignment="1">
      <alignment horizontal="center" vertical="center" wrapText="1"/>
    </xf>
    <xf numFmtId="0" fontId="3" fillId="27" borderId="15" xfId="0" applyFont="1" applyFill="1" applyBorder="1" applyAlignment="1">
      <alignment horizontal="center" vertical="center"/>
    </xf>
    <xf numFmtId="0" fontId="3" fillId="27" borderId="13" xfId="0" applyFont="1" applyFill="1" applyBorder="1" applyAlignment="1">
      <alignment horizontal="center" vertical="center"/>
    </xf>
    <xf numFmtId="198" fontId="75" fillId="0" borderId="53" xfId="45" applyNumberFormat="1" applyFont="1" applyFill="1" applyBorder="1" applyAlignment="1">
      <alignment horizontal="center" vertical="center"/>
    </xf>
    <xf numFmtId="198" fontId="75" fillId="0" borderId="62" xfId="45" applyNumberFormat="1" applyFont="1" applyFill="1" applyBorder="1" applyAlignment="1">
      <alignment horizontal="center" vertical="center"/>
    </xf>
    <xf numFmtId="14" fontId="74" fillId="24" borderId="0" xfId="38" applyNumberFormat="1" applyFont="1" applyFill="1" applyBorder="1" applyAlignment="1">
      <alignment horizontal="center" wrapText="1"/>
    </xf>
    <xf numFmtId="0" fontId="74" fillId="24" borderId="0" xfId="38" applyNumberFormat="1" applyFont="1" applyFill="1" applyBorder="1" applyAlignment="1">
      <alignment horizontal="center" wrapText="1"/>
    </xf>
    <xf numFmtId="49" fontId="83" fillId="24" borderId="0" xfId="38" applyNumberFormat="1" applyFont="1" applyFill="1" applyBorder="1" applyAlignment="1">
      <alignment horizontal="center" vertical="top"/>
    </xf>
    <xf numFmtId="0" fontId="53" fillId="0" borderId="0" xfId="38" applyFont="1" applyFill="1" applyBorder="1" applyAlignment="1">
      <alignment horizontal="left" vertical="center" wrapText="1"/>
    </xf>
    <xf numFmtId="198" fontId="75" fillId="0" borderId="95" xfId="45" applyNumberFormat="1" applyFont="1" applyFill="1" applyBorder="1" applyAlignment="1">
      <alignment horizontal="center" vertical="center"/>
    </xf>
    <xf numFmtId="198" fontId="75" fillId="0" borderId="98" xfId="45" applyNumberFormat="1" applyFont="1" applyFill="1" applyBorder="1" applyAlignment="1">
      <alignment horizontal="center" vertical="center"/>
    </xf>
    <xf numFmtId="0" fontId="32" fillId="24" borderId="67" xfId="38" applyFont="1" applyFill="1" applyBorder="1" applyAlignment="1">
      <alignment horizontal="center" vertical="center"/>
    </xf>
    <xf numFmtId="0" fontId="30" fillId="0" borderId="132" xfId="37" applyFont="1" applyBorder="1" applyAlignment="1">
      <alignment horizontal="center" vertical="center"/>
    </xf>
    <xf numFmtId="0" fontId="13" fillId="0" borderId="70" xfId="38" applyFont="1" applyFill="1" applyBorder="1" applyAlignment="1">
      <alignment horizontal="center" vertical="center"/>
    </xf>
    <xf numFmtId="0" fontId="13" fillId="0" borderId="11" xfId="38" applyFont="1" applyFill="1" applyBorder="1" applyAlignment="1">
      <alignment horizontal="center" vertical="center"/>
    </xf>
    <xf numFmtId="0" fontId="13" fillId="0" borderId="57" xfId="38" applyFont="1" applyFill="1" applyBorder="1" applyAlignment="1">
      <alignment horizontal="center" vertical="center"/>
    </xf>
    <xf numFmtId="0" fontId="13" fillId="0" borderId="10" xfId="38" applyFont="1" applyFill="1" applyBorder="1" applyAlignment="1">
      <alignment horizontal="center" vertical="center"/>
    </xf>
    <xf numFmtId="0" fontId="30" fillId="0" borderId="94" xfId="37" applyFont="1" applyBorder="1" applyAlignment="1">
      <alignment horizontal="center" vertical="center"/>
    </xf>
    <xf numFmtId="0" fontId="74" fillId="0" borderId="95" xfId="38" applyFont="1" applyFill="1" applyBorder="1" applyAlignment="1">
      <alignment horizontal="center" vertical="center" wrapText="1"/>
    </xf>
    <xf numFmtId="0" fontId="74" fillId="0" borderId="98" xfId="38" applyFont="1" applyFill="1" applyBorder="1" applyAlignment="1">
      <alignment horizontal="center" vertical="center" wrapText="1"/>
    </xf>
    <xf numFmtId="0" fontId="74" fillId="0" borderId="82" xfId="38" applyFont="1" applyFill="1" applyBorder="1" applyAlignment="1">
      <alignment horizontal="center" vertical="center" wrapText="1"/>
    </xf>
    <xf numFmtId="0" fontId="63" fillId="41" borderId="71" xfId="38" applyFont="1" applyFill="1" applyBorder="1" applyAlignment="1">
      <alignment horizontal="center" vertical="center"/>
    </xf>
    <xf numFmtId="0" fontId="63" fillId="41" borderId="12" xfId="38" applyFont="1" applyFill="1" applyBorder="1" applyAlignment="1">
      <alignment horizontal="center" vertical="center"/>
    </xf>
    <xf numFmtId="0" fontId="63" fillId="41" borderId="103" xfId="38" applyFont="1" applyFill="1" applyBorder="1" applyAlignment="1">
      <alignment horizontal="center" vertical="center"/>
    </xf>
    <xf numFmtId="0" fontId="63" fillId="41" borderId="149" xfId="38" applyFont="1" applyFill="1" applyBorder="1" applyAlignment="1">
      <alignment horizontal="center" vertical="center"/>
    </xf>
    <xf numFmtId="0" fontId="63" fillId="41" borderId="57" xfId="38" applyFont="1" applyFill="1" applyBorder="1" applyAlignment="1">
      <alignment horizontal="center" vertical="center"/>
    </xf>
    <xf numFmtId="0" fontId="63" fillId="41" borderId="10" xfId="38" applyFont="1" applyFill="1" applyBorder="1" applyAlignment="1">
      <alignment horizontal="center" vertical="center"/>
    </xf>
    <xf numFmtId="0" fontId="3" fillId="0" borderId="56" xfId="38" applyFont="1" applyFill="1" applyBorder="1" applyAlignment="1">
      <alignment horizontal="center"/>
    </xf>
    <xf numFmtId="0" fontId="3" fillId="0" borderId="63" xfId="38" applyFont="1" applyFill="1" applyBorder="1" applyAlignment="1">
      <alignment horizontal="center"/>
    </xf>
    <xf numFmtId="198" fontId="75" fillId="0" borderId="71" xfId="45" applyNumberFormat="1" applyFont="1" applyFill="1" applyBorder="1" applyAlignment="1">
      <alignment horizontal="center" vertical="center"/>
    </xf>
    <xf numFmtId="198" fontId="75" fillId="0" borderId="12" xfId="45" applyNumberFormat="1" applyFont="1" applyFill="1" applyBorder="1" applyAlignment="1">
      <alignment horizontal="center" vertical="center"/>
    </xf>
    <xf numFmtId="198" fontId="75" fillId="0" borderId="149" xfId="45" applyNumberFormat="1" applyFont="1" applyFill="1" applyBorder="1" applyAlignment="1">
      <alignment horizontal="center" vertical="center"/>
    </xf>
    <xf numFmtId="4" fontId="80" fillId="0" borderId="71" xfId="38" applyNumberFormat="1" applyFont="1" applyFill="1" applyBorder="1" applyAlignment="1">
      <alignment horizontal="center" vertical="center"/>
    </xf>
    <xf numFmtId="4" fontId="80" fillId="0" borderId="149" xfId="38" applyNumberFormat="1" applyFont="1" applyFill="1" applyBorder="1" applyAlignment="1">
      <alignment horizontal="center" vertical="center"/>
    </xf>
    <xf numFmtId="198" fontId="75" fillId="0" borderId="56" xfId="45" applyNumberFormat="1" applyFont="1" applyFill="1" applyBorder="1" applyAlignment="1">
      <alignment horizontal="center" vertical="center"/>
    </xf>
    <xf numFmtId="198" fontId="75" fillId="0" borderId="93" xfId="45" applyNumberFormat="1" applyFont="1" applyFill="1" applyBorder="1" applyAlignment="1">
      <alignment horizontal="center" vertical="center"/>
    </xf>
    <xf numFmtId="198" fontId="75" fillId="0" borderId="73" xfId="45" applyNumberFormat="1" applyFont="1" applyFill="1" applyBorder="1" applyAlignment="1">
      <alignment horizontal="center" vertical="center"/>
    </xf>
    <xf numFmtId="0" fontId="13" fillId="24" borderId="0" xfId="38" applyFont="1" applyFill="1" applyBorder="1" applyAlignment="1">
      <alignment horizontal="left" wrapText="1"/>
    </xf>
    <xf numFmtId="0" fontId="13" fillId="0" borderId="0" xfId="37" applyFont="1" applyAlignment="1"/>
    <xf numFmtId="198" fontId="75" fillId="0" borderId="66" xfId="45" applyNumberFormat="1" applyFont="1" applyFill="1" applyBorder="1" applyAlignment="1">
      <alignment horizontal="center" vertical="center"/>
    </xf>
    <xf numFmtId="198" fontId="75" fillId="0" borderId="107" xfId="45" applyNumberFormat="1" applyFont="1" applyFill="1" applyBorder="1" applyAlignment="1">
      <alignment horizontal="center" vertical="center"/>
    </xf>
    <xf numFmtId="198" fontId="75" fillId="0" borderId="49" xfId="45" applyNumberFormat="1" applyFont="1" applyFill="1" applyBorder="1" applyAlignment="1">
      <alignment horizontal="center" vertical="center"/>
    </xf>
    <xf numFmtId="198" fontId="75" fillId="0" borderId="58" xfId="45" applyNumberFormat="1" applyFont="1" applyFill="1" applyBorder="1" applyAlignment="1">
      <alignment horizontal="center" vertical="center"/>
    </xf>
    <xf numFmtId="0" fontId="74" fillId="0" borderId="57" xfId="38" applyFont="1" applyFill="1" applyBorder="1" applyAlignment="1">
      <alignment horizontal="center" vertical="center" wrapText="1"/>
    </xf>
    <xf numFmtId="0" fontId="74" fillId="0" borderId="10" xfId="38" applyFont="1" applyFill="1" applyBorder="1" applyAlignment="1">
      <alignment horizontal="center" vertical="center" wrapText="1"/>
    </xf>
    <xf numFmtId="0" fontId="74" fillId="0" borderId="103" xfId="38" applyFont="1" applyFill="1" applyBorder="1" applyAlignment="1">
      <alignment horizontal="center" vertical="center" wrapText="1"/>
    </xf>
    <xf numFmtId="0" fontId="77" fillId="0" borderId="64" xfId="0" applyFont="1" applyBorder="1" applyAlignment="1">
      <alignment horizontal="left" vertical="center" wrapText="1"/>
    </xf>
    <xf numFmtId="0" fontId="77" fillId="0" borderId="89" xfId="0" applyFont="1" applyBorder="1" applyAlignment="1">
      <alignment horizontal="left" vertical="center" wrapText="1"/>
    </xf>
    <xf numFmtId="0" fontId="69" fillId="0" borderId="161" xfId="0" applyFont="1" applyBorder="1" applyAlignment="1">
      <alignment horizontal="left" vertical="center" wrapText="1"/>
    </xf>
    <xf numFmtId="0" fontId="69" fillId="0" borderId="162" xfId="0" applyFont="1" applyBorder="1" applyAlignment="1">
      <alignment horizontal="left" vertical="center" wrapText="1"/>
    </xf>
    <xf numFmtId="0" fontId="69" fillId="0" borderId="116" xfId="0" applyFont="1" applyBorder="1" applyAlignment="1">
      <alignment horizontal="left" vertical="center" wrapText="1"/>
    </xf>
    <xf numFmtId="0" fontId="69" fillId="0" borderId="142" xfId="0" applyFont="1" applyBorder="1" applyAlignment="1">
      <alignment horizontal="left" vertical="center" wrapText="1"/>
    </xf>
    <xf numFmtId="0" fontId="69" fillId="0" borderId="123" xfId="0" applyFont="1" applyBorder="1" applyAlignment="1">
      <alignment horizontal="left" vertical="center" wrapText="1"/>
    </xf>
    <xf numFmtId="0" fontId="69" fillId="0" borderId="163" xfId="0" applyFont="1" applyBorder="1" applyAlignment="1">
      <alignment horizontal="left" vertical="center" wrapText="1"/>
    </xf>
    <xf numFmtId="171" fontId="81" fillId="0" borderId="10" xfId="0" applyNumberFormat="1" applyFont="1" applyBorder="1" applyAlignment="1">
      <alignment horizontal="center" vertical="center" wrapText="1"/>
    </xf>
    <xf numFmtId="171" fontId="81" fillId="0" borderId="103" xfId="0" applyNumberFormat="1" applyFont="1" applyBorder="1" applyAlignment="1">
      <alignment horizontal="center" vertical="center" wrapText="1"/>
    </xf>
    <xf numFmtId="171" fontId="81" fillId="0" borderId="30" xfId="0" applyNumberFormat="1" applyFont="1" applyBorder="1" applyAlignment="1">
      <alignment horizontal="center" vertical="center" wrapText="1"/>
    </xf>
    <xf numFmtId="171" fontId="81" fillId="0" borderId="127" xfId="0" applyNumberFormat="1" applyFont="1" applyBorder="1" applyAlignment="1">
      <alignment horizontal="center" vertical="center" wrapText="1"/>
    </xf>
    <xf numFmtId="171" fontId="81" fillId="0" borderId="115" xfId="0" applyNumberFormat="1" applyFont="1" applyBorder="1" applyAlignment="1">
      <alignment horizontal="center" vertical="center" wrapText="1"/>
    </xf>
    <xf numFmtId="0" fontId="4" fillId="0" borderId="139" xfId="38" applyFont="1" applyFill="1" applyBorder="1" applyAlignment="1">
      <alignment horizontal="left" vertical="center" wrapText="1"/>
    </xf>
    <xf numFmtId="0" fontId="4" fillId="0" borderId="115" xfId="38" applyFont="1" applyFill="1" applyBorder="1" applyAlignment="1">
      <alignment horizontal="left" vertical="center" wrapText="1"/>
    </xf>
    <xf numFmtId="14" fontId="71" fillId="24" borderId="0" xfId="0" applyNumberFormat="1" applyFont="1" applyFill="1" applyAlignment="1">
      <alignment horizontal="center"/>
    </xf>
    <xf numFmtId="0" fontId="22" fillId="0" borderId="142" xfId="0" applyFont="1" applyBorder="1" applyAlignment="1">
      <alignment horizontal="left" vertical="center" wrapText="1"/>
    </xf>
    <xf numFmtId="0" fontId="77" fillId="0" borderId="116" xfId="0" applyFont="1" applyBorder="1" applyAlignment="1">
      <alignment horizontal="left" vertical="center" wrapText="1"/>
    </xf>
    <xf numFmtId="0" fontId="77" fillId="0" borderId="142" xfId="0" applyFont="1" applyBorder="1" applyAlignment="1">
      <alignment horizontal="left" vertical="center" wrapText="1"/>
    </xf>
    <xf numFmtId="0" fontId="69" fillId="0" borderId="122" xfId="0" applyFont="1" applyBorder="1" applyAlignment="1">
      <alignment horizontal="left" vertical="center" wrapText="1"/>
    </xf>
    <xf numFmtId="0" fontId="22" fillId="0" borderId="143" xfId="0" applyFont="1" applyBorder="1" applyAlignment="1">
      <alignment horizontal="left" vertical="center" wrapText="1"/>
    </xf>
    <xf numFmtId="0" fontId="74" fillId="0" borderId="56" xfId="38" applyFont="1" applyFill="1" applyBorder="1" applyAlignment="1">
      <alignment horizontal="left" vertical="center" wrapText="1"/>
    </xf>
    <xf numFmtId="0" fontId="74" fillId="0" borderId="93" xfId="38" applyFont="1" applyFill="1" applyBorder="1" applyAlignment="1">
      <alignment horizontal="left" vertical="center" wrapText="1"/>
    </xf>
    <xf numFmtId="0" fontId="74" fillId="0" borderId="73" xfId="38" applyFont="1" applyFill="1" applyBorder="1" applyAlignment="1">
      <alignment horizontal="left" vertical="center" wrapText="1"/>
    </xf>
    <xf numFmtId="0" fontId="69" fillId="0" borderId="139" xfId="0" applyFont="1" applyBorder="1" applyAlignment="1">
      <alignment horizontal="left" vertical="center" wrapText="1"/>
    </xf>
    <xf numFmtId="0" fontId="22" fillId="0" borderId="115" xfId="0" applyFont="1" applyBorder="1" applyAlignment="1">
      <alignment horizontal="left" vertical="center" wrapText="1"/>
    </xf>
    <xf numFmtId="0" fontId="22" fillId="0" borderId="162" xfId="0" applyFont="1" applyBorder="1" applyAlignment="1">
      <alignment horizontal="left" vertical="center" wrapText="1"/>
    </xf>
    <xf numFmtId="0" fontId="21" fillId="0" borderId="67" xfId="0" applyFont="1" applyBorder="1" applyAlignment="1">
      <alignment horizontal="center" vertical="center" wrapText="1"/>
    </xf>
    <xf numFmtId="0" fontId="21" fillId="0" borderId="132" xfId="0" applyFont="1" applyBorder="1" applyAlignment="1">
      <alignment horizontal="center" vertical="center" wrapText="1"/>
    </xf>
    <xf numFmtId="0" fontId="4" fillId="0" borderId="59" xfId="0" applyFont="1" applyBorder="1" applyAlignment="1">
      <alignment horizontal="center" vertical="center" wrapText="1"/>
    </xf>
    <xf numFmtId="0" fontId="4" fillId="0" borderId="104" xfId="0" applyFont="1" applyBorder="1" applyAlignment="1">
      <alignment horizontal="center" vertical="center" wrapText="1"/>
    </xf>
    <xf numFmtId="0" fontId="21" fillId="0" borderId="68" xfId="0" applyFont="1" applyBorder="1" applyAlignment="1">
      <alignment horizontal="center" vertical="center" wrapText="1"/>
    </xf>
    <xf numFmtId="0" fontId="4" fillId="0" borderId="106" xfId="0" applyFont="1" applyBorder="1" applyAlignment="1">
      <alignment horizontal="center" vertical="center" wrapText="1"/>
    </xf>
    <xf numFmtId="0" fontId="4" fillId="0" borderId="57" xfId="0" applyFont="1" applyBorder="1" applyAlignment="1">
      <alignment horizontal="center" vertical="center" wrapText="1"/>
    </xf>
    <xf numFmtId="14" fontId="72" fillId="24" borderId="0" xfId="0" applyNumberFormat="1" applyFont="1" applyFill="1" applyAlignment="1">
      <alignment horizontal="center"/>
    </xf>
    <xf numFmtId="0" fontId="4" fillId="0" borderId="72" xfId="38" applyFont="1" applyFill="1" applyBorder="1" applyAlignment="1">
      <alignment horizontal="left" vertical="center" wrapText="1"/>
    </xf>
    <xf numFmtId="0" fontId="4" fillId="0" borderId="93" xfId="38" applyFont="1" applyFill="1" applyBorder="1" applyAlignment="1">
      <alignment horizontal="left" vertical="center" wrapText="1"/>
    </xf>
    <xf numFmtId="0" fontId="4" fillId="0" borderId="73" xfId="38" applyFont="1" applyFill="1" applyBorder="1" applyAlignment="1">
      <alignment horizontal="left" vertical="center" wrapText="1"/>
    </xf>
    <xf numFmtId="0" fontId="21" fillId="0" borderId="156" xfId="38" applyFont="1" applyFill="1" applyBorder="1" applyAlignment="1">
      <alignment horizontal="left" vertical="center"/>
    </xf>
    <xf numFmtId="0" fontId="21" fillId="0" borderId="94" xfId="38" applyFont="1" applyFill="1" applyBorder="1" applyAlignment="1">
      <alignment horizontal="left" vertical="center"/>
    </xf>
    <xf numFmtId="0" fontId="21" fillId="0" borderId="132" xfId="38" applyFont="1" applyFill="1" applyBorder="1" applyAlignment="1">
      <alignment horizontal="left" vertical="center"/>
    </xf>
    <xf numFmtId="0" fontId="78" fillId="0" borderId="164" xfId="38" applyFont="1" applyFill="1" applyBorder="1" applyAlignment="1">
      <alignment horizontal="center" vertical="center" wrapText="1"/>
    </xf>
    <xf numFmtId="0" fontId="78" fillId="0" borderId="149" xfId="38" applyFont="1" applyFill="1" applyBorder="1" applyAlignment="1">
      <alignment horizontal="center" vertical="center" wrapText="1"/>
    </xf>
    <xf numFmtId="3" fontId="75" fillId="0" borderId="56" xfId="38" applyNumberFormat="1" applyFont="1" applyFill="1" applyBorder="1" applyAlignment="1">
      <alignment horizontal="center" vertical="center"/>
    </xf>
    <xf numFmtId="3" fontId="75" fillId="0" borderId="93" xfId="38" applyNumberFormat="1" applyFont="1" applyFill="1" applyBorder="1" applyAlignment="1">
      <alignment horizontal="center" vertical="center"/>
    </xf>
    <xf numFmtId="3" fontId="75" fillId="0" borderId="73" xfId="38" applyNumberFormat="1" applyFont="1" applyFill="1" applyBorder="1" applyAlignment="1">
      <alignment horizontal="center" vertical="center"/>
    </xf>
    <xf numFmtId="49" fontId="54" fillId="24" borderId="0" xfId="38" applyNumberFormat="1" applyFont="1" applyFill="1" applyBorder="1" applyAlignment="1">
      <alignment vertical="top"/>
    </xf>
    <xf numFmtId="3" fontId="77" fillId="0" borderId="61" xfId="38" applyNumberFormat="1" applyFont="1" applyFill="1" applyBorder="1" applyAlignment="1">
      <alignment horizontal="center" vertical="center"/>
    </xf>
    <xf numFmtId="3" fontId="77" fillId="0" borderId="92" xfId="38" applyNumberFormat="1" applyFont="1" applyFill="1" applyBorder="1" applyAlignment="1">
      <alignment horizontal="center" vertical="center"/>
    </xf>
    <xf numFmtId="3" fontId="77" fillId="0" borderId="81" xfId="38" applyNumberFormat="1" applyFont="1" applyFill="1" applyBorder="1" applyAlignment="1">
      <alignment horizontal="center" vertical="center"/>
    </xf>
    <xf numFmtId="198" fontId="75" fillId="0" borderId="56" xfId="38" applyNumberFormat="1" applyFont="1" applyFill="1" applyBorder="1" applyAlignment="1">
      <alignment horizontal="center" vertical="center"/>
    </xf>
    <xf numFmtId="198" fontId="75" fillId="0" borderId="93" xfId="38" applyNumberFormat="1" applyFont="1" applyFill="1" applyBorder="1" applyAlignment="1">
      <alignment horizontal="center" vertical="center"/>
    </xf>
    <xf numFmtId="198" fontId="75" fillId="0" borderId="73" xfId="38" applyNumberFormat="1" applyFont="1" applyFill="1" applyBorder="1" applyAlignment="1">
      <alignment horizontal="center" vertical="center"/>
    </xf>
    <xf numFmtId="0" fontId="4" fillId="0" borderId="84" xfId="37" applyFont="1" applyBorder="1" applyAlignment="1">
      <alignment horizontal="left" vertical="center" wrapText="1"/>
    </xf>
    <xf numFmtId="0" fontId="4" fillId="0" borderId="98" xfId="37" applyFont="1" applyBorder="1" applyAlignment="1">
      <alignment horizontal="left" vertical="center" wrapText="1"/>
    </xf>
    <xf numFmtId="0" fontId="4" fillId="0" borderId="82" xfId="37" applyFont="1" applyBorder="1" applyAlignment="1">
      <alignment horizontal="left" vertical="center" wrapText="1"/>
    </xf>
    <xf numFmtId="3" fontId="75" fillId="0" borderId="95" xfId="38" applyNumberFormat="1" applyFont="1" applyFill="1" applyBorder="1" applyAlignment="1">
      <alignment horizontal="center" vertical="center"/>
    </xf>
    <xf numFmtId="3" fontId="75" fillId="0" borderId="82" xfId="38" applyNumberFormat="1" applyFont="1" applyFill="1" applyBorder="1" applyAlignment="1">
      <alignment horizontal="center" vertical="center"/>
    </xf>
    <xf numFmtId="3" fontId="77" fillId="0" borderId="56" xfId="45" applyNumberFormat="1" applyFont="1" applyFill="1" applyBorder="1" applyAlignment="1">
      <alignment horizontal="center" vertical="center" wrapText="1"/>
    </xf>
    <xf numFmtId="3" fontId="77" fillId="0" borderId="73" xfId="45" applyNumberFormat="1" applyFont="1" applyFill="1" applyBorder="1" applyAlignment="1">
      <alignment horizontal="center" vertical="center" wrapText="1"/>
    </xf>
    <xf numFmtId="0" fontId="28" fillId="0" borderId="58" xfId="39" applyFont="1" applyFill="1" applyBorder="1" applyAlignment="1">
      <alignment horizontal="left" vertical="center" wrapText="1"/>
    </xf>
    <xf numFmtId="0" fontId="28" fillId="0" borderId="78" xfId="39" applyFont="1" applyFill="1" applyBorder="1" applyAlignment="1">
      <alignment horizontal="left" vertical="center" wrapText="1"/>
    </xf>
    <xf numFmtId="0" fontId="4" fillId="0" borderId="74" xfId="38" applyFont="1" applyFill="1" applyBorder="1" applyAlignment="1">
      <alignment horizontal="left" vertical="center" wrapText="1"/>
    </xf>
    <xf numFmtId="0" fontId="4" fillId="0" borderId="83" xfId="38" applyFont="1" applyFill="1" applyBorder="1" applyAlignment="1">
      <alignment horizontal="left" vertical="center" wrapText="1"/>
    </xf>
    <xf numFmtId="0" fontId="21" fillId="0" borderId="58" xfId="37" applyFont="1" applyFill="1" applyBorder="1" applyAlignment="1">
      <alignment horizontal="left" vertical="center" wrapText="1"/>
    </xf>
    <xf numFmtId="0" fontId="21" fillId="0" borderId="78" xfId="37" applyFont="1" applyFill="1" applyBorder="1" applyAlignment="1">
      <alignment horizontal="left" vertical="center" wrapText="1"/>
    </xf>
    <xf numFmtId="0" fontId="4" fillId="0" borderId="58" xfId="37" applyFont="1" applyFill="1" applyBorder="1" applyAlignment="1">
      <alignment horizontal="left" vertical="center" wrapText="1"/>
    </xf>
    <xf numFmtId="0" fontId="4" fillId="0" borderId="78" xfId="37" applyFont="1" applyFill="1" applyBorder="1" applyAlignment="1">
      <alignment horizontal="left" vertical="center" wrapText="1"/>
    </xf>
    <xf numFmtId="3" fontId="77" fillId="0" borderId="56" xfId="28" applyNumberFormat="1" applyFont="1" applyFill="1" applyBorder="1" applyAlignment="1">
      <alignment horizontal="center" vertical="center" wrapText="1"/>
    </xf>
    <xf numFmtId="3" fontId="77" fillId="0" borderId="73" xfId="28" applyNumberFormat="1" applyFont="1" applyFill="1" applyBorder="1" applyAlignment="1">
      <alignment horizontal="center" vertical="center" wrapText="1"/>
    </xf>
    <xf numFmtId="0" fontId="4" fillId="0" borderId="156" xfId="37" applyFont="1" applyBorder="1" applyAlignment="1">
      <alignment horizontal="left" vertical="center" wrapText="1"/>
    </xf>
    <xf numFmtId="0" fontId="4" fillId="0" borderId="94" xfId="37" applyFont="1" applyBorder="1" applyAlignment="1">
      <alignment horizontal="left" vertical="center" wrapText="1"/>
    </xf>
    <xf numFmtId="0" fontId="4" fillId="0" borderId="132" xfId="37" applyFont="1" applyBorder="1" applyAlignment="1">
      <alignment horizontal="left" vertical="center" wrapText="1"/>
    </xf>
    <xf numFmtId="3" fontId="77" fillId="0" borderId="72" xfId="45" applyNumberFormat="1" applyFont="1" applyFill="1" applyBorder="1" applyAlignment="1">
      <alignment horizontal="center" vertical="center" wrapText="1"/>
    </xf>
    <xf numFmtId="0" fontId="21" fillId="0" borderId="107" xfId="37" applyFont="1" applyFill="1" applyBorder="1" applyAlignment="1">
      <alignment horizontal="left" vertical="center" wrapText="1"/>
    </xf>
    <xf numFmtId="0" fontId="21" fillId="0" borderId="87" xfId="37" applyFont="1" applyFill="1" applyBorder="1" applyAlignment="1">
      <alignment horizontal="left" vertical="center" wrapText="1"/>
    </xf>
    <xf numFmtId="3" fontId="77" fillId="0" borderId="56" xfId="38" applyNumberFormat="1" applyFont="1" applyFill="1" applyBorder="1" applyAlignment="1">
      <alignment horizontal="center" vertical="center"/>
    </xf>
    <xf numFmtId="3" fontId="77" fillId="0" borderId="93" xfId="38" applyNumberFormat="1" applyFont="1" applyFill="1" applyBorder="1" applyAlignment="1">
      <alignment horizontal="center" vertical="center"/>
    </xf>
    <xf numFmtId="3" fontId="77" fillId="0" borderId="73" xfId="38" applyNumberFormat="1" applyFont="1" applyFill="1" applyBorder="1" applyAlignment="1">
      <alignment horizontal="center" vertical="center"/>
    </xf>
    <xf numFmtId="3" fontId="77" fillId="0" borderId="77" xfId="38" applyNumberFormat="1" applyFont="1" applyFill="1" applyBorder="1" applyAlignment="1">
      <alignment horizontal="center" vertical="center"/>
    </xf>
    <xf numFmtId="3" fontId="75" fillId="0" borderId="98" xfId="38" applyNumberFormat="1" applyFont="1" applyFill="1" applyBorder="1" applyAlignment="1">
      <alignment horizontal="center" vertical="center"/>
    </xf>
    <xf numFmtId="0" fontId="32" fillId="24" borderId="71" xfId="38" applyFont="1" applyFill="1" applyBorder="1" applyAlignment="1">
      <alignment horizontal="center" vertical="center"/>
    </xf>
    <xf numFmtId="0" fontId="30" fillId="0" borderId="12" xfId="37" applyFont="1" applyBorder="1" applyAlignment="1">
      <alignment horizontal="center" vertical="center"/>
    </xf>
    <xf numFmtId="0" fontId="30" fillId="0" borderId="149" xfId="37" applyFont="1" applyBorder="1" applyAlignment="1">
      <alignment horizontal="center" vertical="center"/>
    </xf>
    <xf numFmtId="3" fontId="75" fillId="0" borderId="77" xfId="38" applyNumberFormat="1" applyFont="1" applyFill="1" applyBorder="1" applyAlignment="1">
      <alignment horizontal="center" vertical="center"/>
    </xf>
    <xf numFmtId="3" fontId="77" fillId="0" borderId="57" xfId="38" applyNumberFormat="1" applyFont="1" applyFill="1" applyBorder="1" applyAlignment="1">
      <alignment horizontal="center" vertical="center"/>
    </xf>
    <xf numFmtId="3" fontId="77" fillId="0" borderId="10" xfId="38" applyNumberFormat="1" applyFont="1" applyFill="1" applyBorder="1" applyAlignment="1">
      <alignment horizontal="center" vertical="center"/>
    </xf>
    <xf numFmtId="3" fontId="77" fillId="0" borderId="103" xfId="38" applyNumberFormat="1" applyFont="1" applyFill="1" applyBorder="1" applyAlignment="1">
      <alignment horizontal="center" vertical="center"/>
    </xf>
    <xf numFmtId="0" fontId="55" fillId="0" borderId="167" xfId="38" applyFont="1" applyFill="1" applyBorder="1" applyAlignment="1">
      <alignment horizontal="center" vertical="center" wrapText="1"/>
    </xf>
    <xf numFmtId="0" fontId="55" fillId="0" borderId="64" xfId="38" applyFont="1" applyFill="1" applyBorder="1" applyAlignment="1">
      <alignment horizontal="center" vertical="center"/>
    </xf>
    <xf numFmtId="0" fontId="32" fillId="24" borderId="12" xfId="38" applyFont="1" applyFill="1" applyBorder="1" applyAlignment="1">
      <alignment horizontal="center" vertical="center"/>
    </xf>
    <xf numFmtId="3" fontId="77" fillId="0" borderId="67" xfId="38" applyNumberFormat="1" applyFont="1" applyFill="1" applyBorder="1" applyAlignment="1">
      <alignment horizontal="center" vertical="center"/>
    </xf>
    <xf numFmtId="3" fontId="77" fillId="0" borderId="94" xfId="38" applyNumberFormat="1" applyFont="1" applyFill="1" applyBorder="1" applyAlignment="1">
      <alignment horizontal="center" vertical="center"/>
    </xf>
    <xf numFmtId="3" fontId="77" fillId="0" borderId="132" xfId="38" applyNumberFormat="1" applyFont="1" applyFill="1" applyBorder="1" applyAlignment="1">
      <alignment horizontal="center" vertical="center"/>
    </xf>
    <xf numFmtId="0" fontId="88" fillId="24" borderId="0" xfId="37" applyFont="1" applyFill="1" applyAlignment="1">
      <alignment horizontal="left" vertical="center" wrapText="1"/>
    </xf>
    <xf numFmtId="0" fontId="4" fillId="0" borderId="107" xfId="37" applyFont="1" applyFill="1" applyBorder="1" applyAlignment="1">
      <alignment horizontal="left" vertical="center" wrapText="1"/>
    </xf>
    <xf numFmtId="0" fontId="4" fillId="0" borderId="87" xfId="37" applyFont="1" applyFill="1" applyBorder="1" applyAlignment="1">
      <alignment horizontal="left" vertical="center" wrapText="1"/>
    </xf>
    <xf numFmtId="0" fontId="75" fillId="24" borderId="0" xfId="38" applyFont="1" applyFill="1" applyBorder="1" applyAlignment="1">
      <alignment horizontal="left" vertical="center" wrapText="1"/>
    </xf>
    <xf numFmtId="0" fontId="74" fillId="24" borderId="0" xfId="38" applyNumberFormat="1" applyFont="1" applyFill="1" applyBorder="1" applyAlignment="1">
      <alignment horizontal="center"/>
    </xf>
    <xf numFmtId="0" fontId="13" fillId="0" borderId="85" xfId="38" applyFont="1" applyFill="1" applyBorder="1" applyAlignment="1">
      <alignment horizontal="center" vertical="center"/>
    </xf>
    <xf numFmtId="0" fontId="13" fillId="0" borderId="103" xfId="38" applyFont="1" applyFill="1" applyBorder="1" applyAlignment="1">
      <alignment horizontal="center" vertical="center"/>
    </xf>
    <xf numFmtId="0" fontId="55" fillId="0" borderId="11" xfId="38" applyFont="1" applyFill="1" applyBorder="1" applyAlignment="1">
      <alignment horizontal="center" vertical="center" wrapText="1"/>
    </xf>
    <xf numFmtId="0" fontId="55" fillId="0" borderId="166" xfId="38" applyFont="1" applyFill="1" applyBorder="1" applyAlignment="1">
      <alignment horizontal="center" vertical="center"/>
    </xf>
    <xf numFmtId="3" fontId="75" fillId="0" borderId="70" xfId="38" applyNumberFormat="1" applyFont="1" applyFill="1" applyBorder="1" applyAlignment="1">
      <alignment horizontal="center" vertical="center"/>
    </xf>
    <xf numFmtId="3" fontId="75" fillId="0" borderId="11" xfId="38" applyNumberFormat="1" applyFont="1" applyFill="1" applyBorder="1" applyAlignment="1">
      <alignment horizontal="center" vertical="center"/>
    </xf>
    <xf numFmtId="3" fontId="75" fillId="0" borderId="165" xfId="38" applyNumberFormat="1" applyFont="1" applyFill="1" applyBorder="1" applyAlignment="1">
      <alignment horizontal="center" vertical="center"/>
    </xf>
    <xf numFmtId="198" fontId="75" fillId="0" borderId="67" xfId="38" applyNumberFormat="1" applyFont="1" applyFill="1" applyBorder="1" applyAlignment="1">
      <alignment horizontal="center" vertical="center"/>
    </xf>
    <xf numFmtId="198" fontId="75" fillId="0" borderId="94" xfId="38" applyNumberFormat="1" applyFont="1" applyFill="1" applyBorder="1" applyAlignment="1">
      <alignment horizontal="center" vertical="center"/>
    </xf>
    <xf numFmtId="198" fontId="75" fillId="0" borderId="132" xfId="38" applyNumberFormat="1" applyFont="1" applyFill="1" applyBorder="1" applyAlignment="1">
      <alignment horizontal="center" vertical="center"/>
    </xf>
    <xf numFmtId="0" fontId="13" fillId="0" borderId="71" xfId="38" applyFont="1" applyFill="1" applyBorder="1" applyAlignment="1">
      <alignment horizontal="center" vertical="center"/>
    </xf>
    <xf numFmtId="0" fontId="13" fillId="0" borderId="12" xfId="38" applyFont="1" applyFill="1" applyBorder="1" applyAlignment="1">
      <alignment horizontal="center" vertical="center"/>
    </xf>
    <xf numFmtId="0" fontId="11" fillId="24" borderId="0" xfId="38" applyFont="1" applyFill="1" applyBorder="1" applyAlignment="1">
      <alignment horizontal="left" wrapText="1"/>
    </xf>
    <xf numFmtId="3" fontId="77" fillId="0" borderId="56" xfId="38" applyNumberFormat="1" applyFont="1" applyFill="1" applyBorder="1" applyAlignment="1">
      <alignment horizontal="center" vertical="center" wrapText="1"/>
    </xf>
    <xf numFmtId="3" fontId="77" fillId="0" borderId="73" xfId="38" applyNumberFormat="1" applyFont="1" applyFill="1" applyBorder="1" applyAlignment="1">
      <alignment horizontal="center" vertical="center" wrapText="1"/>
    </xf>
    <xf numFmtId="0" fontId="4" fillId="0" borderId="84" xfId="38" applyFont="1" applyFill="1" applyBorder="1" applyAlignment="1">
      <alignment horizontal="left" vertical="center" wrapText="1"/>
    </xf>
    <xf numFmtId="0" fontId="4" fillId="0" borderId="98" xfId="38" applyFont="1" applyFill="1" applyBorder="1" applyAlignment="1">
      <alignment horizontal="left" vertical="center" wrapText="1"/>
    </xf>
    <xf numFmtId="0" fontId="4" fillId="0" borderId="82" xfId="38" applyFont="1" applyFill="1" applyBorder="1" applyAlignment="1">
      <alignment horizontal="left" vertical="center" wrapText="1"/>
    </xf>
    <xf numFmtId="171" fontId="77" fillId="0" borderId="95" xfId="38" applyNumberFormat="1" applyFont="1" applyFill="1" applyBorder="1" applyAlignment="1">
      <alignment horizontal="center" vertical="center" wrapText="1"/>
    </xf>
    <xf numFmtId="171" fontId="77" fillId="0" borderId="82" xfId="38" applyNumberFormat="1" applyFont="1" applyFill="1" applyBorder="1" applyAlignment="1">
      <alignment horizontal="center" vertical="center" wrapText="1"/>
    </xf>
    <xf numFmtId="171" fontId="77" fillId="0" borderId="56" xfId="38" applyNumberFormat="1" applyFont="1" applyFill="1" applyBorder="1" applyAlignment="1">
      <alignment horizontal="center" vertical="center" wrapText="1"/>
    </xf>
    <xf numFmtId="171" fontId="77" fillId="0" borderId="73" xfId="38" applyNumberFormat="1" applyFont="1" applyFill="1" applyBorder="1" applyAlignment="1">
      <alignment horizontal="center" vertical="center" wrapText="1"/>
    </xf>
    <xf numFmtId="0" fontId="21" fillId="0" borderId="164" xfId="38" applyFont="1" applyFill="1" applyBorder="1" applyAlignment="1">
      <alignment horizontal="left" vertical="center" wrapText="1"/>
    </xf>
    <xf numFmtId="0" fontId="21" fillId="0" borderId="12" xfId="38" applyFont="1" applyFill="1" applyBorder="1" applyAlignment="1">
      <alignment horizontal="left" vertical="center" wrapText="1"/>
    </xf>
    <xf numFmtId="3" fontId="75" fillId="0" borderId="164" xfId="38" applyNumberFormat="1" applyFont="1" applyFill="1" applyBorder="1" applyAlignment="1">
      <alignment horizontal="center" vertical="center"/>
    </xf>
    <xf numFmtId="3" fontId="75" fillId="0" borderId="149" xfId="38" applyNumberFormat="1" applyFont="1" applyFill="1" applyBorder="1" applyAlignment="1">
      <alignment horizontal="center" vertical="center"/>
    </xf>
    <xf numFmtId="0" fontId="21" fillId="0" borderId="72" xfId="38" applyFont="1" applyFill="1" applyBorder="1" applyAlignment="1">
      <alignment horizontal="left" vertical="center"/>
    </xf>
    <xf numFmtId="0" fontId="21" fillId="0" borderId="93" xfId="38" applyFont="1" applyFill="1" applyBorder="1" applyAlignment="1">
      <alignment horizontal="left" vertical="center"/>
    </xf>
    <xf numFmtId="0" fontId="21" fillId="0" borderId="73" xfId="38" applyFont="1" applyFill="1" applyBorder="1" applyAlignment="1">
      <alignment horizontal="left" vertical="center"/>
    </xf>
    <xf numFmtId="3" fontId="77" fillId="0" borderId="67" xfId="38" applyNumberFormat="1" applyFont="1" applyFill="1" applyBorder="1" applyAlignment="1">
      <alignment horizontal="center" vertical="center" wrapText="1"/>
    </xf>
    <xf numFmtId="3" fontId="77" fillId="0" borderId="132" xfId="38" applyNumberFormat="1" applyFont="1" applyFill="1" applyBorder="1" applyAlignment="1">
      <alignment horizontal="center" vertical="center" wrapText="1"/>
    </xf>
    <xf numFmtId="3" fontId="77" fillId="0" borderId="61" xfId="38" applyNumberFormat="1" applyFont="1" applyFill="1" applyBorder="1" applyAlignment="1">
      <alignment horizontal="center" vertical="center" wrapText="1"/>
    </xf>
    <xf numFmtId="3" fontId="77" fillId="0" borderId="81" xfId="38" applyNumberFormat="1" applyFont="1" applyFill="1" applyBorder="1" applyAlignment="1">
      <alignment horizontal="center" vertical="center" wrapText="1"/>
    </xf>
    <xf numFmtId="4" fontId="77" fillId="0" borderId="56" xfId="38" applyNumberFormat="1" applyFont="1" applyFill="1" applyBorder="1" applyAlignment="1">
      <alignment horizontal="center" vertical="center" wrapText="1"/>
    </xf>
    <xf numFmtId="4" fontId="77" fillId="0" borderId="73" xfId="38" applyNumberFormat="1" applyFont="1" applyFill="1" applyBorder="1" applyAlignment="1">
      <alignment horizontal="center" vertical="center" wrapText="1"/>
    </xf>
    <xf numFmtId="3" fontId="77" fillId="0" borderId="156" xfId="45" applyNumberFormat="1" applyFont="1" applyFill="1" applyBorder="1" applyAlignment="1">
      <alignment horizontal="center" vertical="center" wrapText="1"/>
    </xf>
    <xf numFmtId="3" fontId="77" fillId="0" borderId="132" xfId="45" applyNumberFormat="1" applyFont="1" applyFill="1" applyBorder="1" applyAlignment="1">
      <alignment horizontal="center" vertical="center" wrapText="1"/>
    </xf>
    <xf numFmtId="3" fontId="77" fillId="0" borderId="95" xfId="38" applyNumberFormat="1" applyFont="1" applyFill="1" applyBorder="1" applyAlignment="1">
      <alignment horizontal="center" vertical="center" wrapText="1"/>
    </xf>
    <xf numFmtId="3" fontId="77" fillId="0" borderId="82" xfId="38" applyNumberFormat="1" applyFont="1" applyFill="1" applyBorder="1" applyAlignment="1">
      <alignment horizontal="center" vertical="center" wrapText="1"/>
    </xf>
  </cellXfs>
  <cellStyles count="47">
    <cellStyle name="20% - Акцент1" xfId="1" builtinId="30" customBuiltin="1"/>
    <cellStyle name="20% - Акцент2" xfId="2" builtinId="34" customBuiltin="1"/>
    <cellStyle name="20% - Акцент3" xfId="3" builtinId="38" customBuiltin="1"/>
    <cellStyle name="20% - Акцент4" xfId="4" builtinId="42" customBuiltin="1"/>
    <cellStyle name="20% - Акцент5" xfId="5" builtinId="46" customBuiltin="1"/>
    <cellStyle name="20% - Акцент6" xfId="6" builtinId="50" customBuiltin="1"/>
    <cellStyle name="40% - Акцент1" xfId="7" builtinId="31" customBuiltin="1"/>
    <cellStyle name="40% - Акцент2" xfId="8" builtinId="35" customBuiltin="1"/>
    <cellStyle name="40% - Акцент3" xfId="9" builtinId="39" customBuiltin="1"/>
    <cellStyle name="40% - Акцент4" xfId="10" builtinId="43" customBuiltin="1"/>
    <cellStyle name="40% - Акцент5" xfId="11" builtinId="47" customBuiltin="1"/>
    <cellStyle name="40% - Акцент6" xfId="12" builtinId="51" customBuiltin="1"/>
    <cellStyle name="60% - Акцент1" xfId="13" builtinId="32" customBuiltin="1"/>
    <cellStyle name="60% - Акцент2" xfId="14" builtinId="36" customBuiltin="1"/>
    <cellStyle name="60% - Акцент3" xfId="15" builtinId="40" customBuiltin="1"/>
    <cellStyle name="60% - Акцент4" xfId="16" builtinId="44" customBuiltin="1"/>
    <cellStyle name="60% - Акцент5" xfId="17" builtinId="48" customBuiltin="1"/>
    <cellStyle name="60% - Акцент6" xfId="18" builtinId="52" customBuiltin="1"/>
    <cellStyle name="Акцент1" xfId="19" builtinId="29" customBuiltin="1"/>
    <cellStyle name="Акцент2" xfId="20" builtinId="33" customBuiltin="1"/>
    <cellStyle name="Акцент3" xfId="21" builtinId="37" customBuiltin="1"/>
    <cellStyle name="Акцент4" xfId="22" builtinId="41" customBuiltin="1"/>
    <cellStyle name="Акцент5" xfId="23" builtinId="45" customBuiltin="1"/>
    <cellStyle name="Акцент6" xfId="24" builtinId="49" customBuiltin="1"/>
    <cellStyle name="Ввод " xfId="25" builtinId="20" customBuiltin="1"/>
    <cellStyle name="Вывод" xfId="26" builtinId="21" customBuiltin="1"/>
    <cellStyle name="Вычисление" xfId="27" builtinId="22" customBuiltin="1"/>
    <cellStyle name="Денежный_Новый прайс_01 марта_Москва_0" xfId="28"/>
    <cellStyle name="Заголовок 1" xfId="29" builtinId="16" customBuiltin="1"/>
    <cellStyle name="Заголовок 2" xfId="30" builtinId="17" customBuiltin="1"/>
    <cellStyle name="Заголовок 3" xfId="31" builtinId="18" customBuiltin="1"/>
    <cellStyle name="Заголовок 4" xfId="32" builtinId="19" customBuiltin="1"/>
    <cellStyle name="Итог" xfId="33" builtinId="25" customBuiltin="1"/>
    <cellStyle name="Контрольная ячейка" xfId="34" builtinId="23" customBuiltin="1"/>
    <cellStyle name="Название" xfId="35" builtinId="15" customBuiltin="1"/>
    <cellStyle name="Нейтральный" xfId="36" builtinId="28" customBuiltin="1"/>
    <cellStyle name="Обычный" xfId="0" builtinId="0"/>
    <cellStyle name="Обычный_Новый прайс_01 марта_Москва_0" xfId="37"/>
    <cellStyle name="Обычный_Прайс ц.п март 2005" xfId="38"/>
    <cellStyle name="Обычный_Прайс_moscow_Клобер_15 июня 2011_1" xfId="39"/>
    <cellStyle name="Плохой" xfId="40" builtinId="27" customBuiltin="1"/>
    <cellStyle name="Пояснение" xfId="41" builtinId="53" customBuiltin="1"/>
    <cellStyle name="Примечание" xfId="42" builtinId="10" customBuiltin="1"/>
    <cellStyle name="Связанная ячейка" xfId="43" builtinId="24" customBuiltin="1"/>
    <cellStyle name="Текст предупреждения" xfId="44" builtinId="11" customBuiltin="1"/>
    <cellStyle name="Финансовый_Новый прайс_01 марта_Москва_0" xfId="45"/>
    <cellStyle name="Хороший" xfId="46" builtinId="26" customBuiltin="1"/>
  </cellStyles>
  <dxfs count="0"/>
  <tableStyles count="0" defaultTableStyle="TableStyleMedium2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" Type="http://schemas.openxmlformats.org/officeDocument/2006/relationships/image" Target="../media/image3.jpeg"/><Relationship Id="rId21" Type="http://schemas.openxmlformats.org/officeDocument/2006/relationships/image" Target="../media/image21.pn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10" Type="http://schemas.openxmlformats.org/officeDocument/2006/relationships/image" Target="../media/image10.jpeg"/><Relationship Id="rId19" Type="http://schemas.openxmlformats.org/officeDocument/2006/relationships/image" Target="../media/image19.pn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png"/><Relationship Id="rId27" Type="http://schemas.openxmlformats.org/officeDocument/2006/relationships/image" Target="../media/image27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37.jpeg"/><Relationship Id="rId13" Type="http://schemas.openxmlformats.org/officeDocument/2006/relationships/image" Target="../media/image42.jpeg"/><Relationship Id="rId18" Type="http://schemas.openxmlformats.org/officeDocument/2006/relationships/image" Target="../media/image47.jpeg"/><Relationship Id="rId3" Type="http://schemas.openxmlformats.org/officeDocument/2006/relationships/image" Target="../media/image32.jpeg"/><Relationship Id="rId21" Type="http://schemas.openxmlformats.org/officeDocument/2006/relationships/image" Target="../media/image50.jpeg"/><Relationship Id="rId7" Type="http://schemas.openxmlformats.org/officeDocument/2006/relationships/image" Target="../media/image36.jpeg"/><Relationship Id="rId12" Type="http://schemas.openxmlformats.org/officeDocument/2006/relationships/image" Target="../media/image41.jpeg"/><Relationship Id="rId17" Type="http://schemas.openxmlformats.org/officeDocument/2006/relationships/image" Target="../media/image46.jpeg"/><Relationship Id="rId2" Type="http://schemas.openxmlformats.org/officeDocument/2006/relationships/image" Target="../media/image31.jpeg"/><Relationship Id="rId16" Type="http://schemas.openxmlformats.org/officeDocument/2006/relationships/image" Target="../media/image45.jpeg"/><Relationship Id="rId20" Type="http://schemas.openxmlformats.org/officeDocument/2006/relationships/image" Target="../media/image49.jpeg"/><Relationship Id="rId1" Type="http://schemas.openxmlformats.org/officeDocument/2006/relationships/image" Target="../media/image30.jpeg"/><Relationship Id="rId6" Type="http://schemas.openxmlformats.org/officeDocument/2006/relationships/image" Target="../media/image35.jpeg"/><Relationship Id="rId11" Type="http://schemas.openxmlformats.org/officeDocument/2006/relationships/image" Target="../media/image40.jpeg"/><Relationship Id="rId24" Type="http://schemas.openxmlformats.org/officeDocument/2006/relationships/image" Target="../media/image28.jpeg"/><Relationship Id="rId5" Type="http://schemas.openxmlformats.org/officeDocument/2006/relationships/image" Target="../media/image34.jpeg"/><Relationship Id="rId15" Type="http://schemas.openxmlformats.org/officeDocument/2006/relationships/image" Target="../media/image44.jpeg"/><Relationship Id="rId23" Type="http://schemas.openxmlformats.org/officeDocument/2006/relationships/image" Target="../media/image52.jpeg"/><Relationship Id="rId10" Type="http://schemas.openxmlformats.org/officeDocument/2006/relationships/image" Target="../media/image39.jpeg"/><Relationship Id="rId19" Type="http://schemas.openxmlformats.org/officeDocument/2006/relationships/image" Target="../media/image48.jpeg"/><Relationship Id="rId4" Type="http://schemas.openxmlformats.org/officeDocument/2006/relationships/image" Target="../media/image33.jpeg"/><Relationship Id="rId9" Type="http://schemas.openxmlformats.org/officeDocument/2006/relationships/image" Target="../media/image38.jpeg"/><Relationship Id="rId14" Type="http://schemas.openxmlformats.org/officeDocument/2006/relationships/image" Target="../media/image43.jpeg"/><Relationship Id="rId22" Type="http://schemas.openxmlformats.org/officeDocument/2006/relationships/image" Target="../media/image51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59.jpeg"/><Relationship Id="rId13" Type="http://schemas.openxmlformats.org/officeDocument/2006/relationships/image" Target="../media/image63.jpeg"/><Relationship Id="rId18" Type="http://schemas.openxmlformats.org/officeDocument/2006/relationships/image" Target="../media/image68.jpeg"/><Relationship Id="rId26" Type="http://schemas.openxmlformats.org/officeDocument/2006/relationships/image" Target="../media/image28.jpeg"/><Relationship Id="rId3" Type="http://schemas.openxmlformats.org/officeDocument/2006/relationships/image" Target="../media/image54.jpeg"/><Relationship Id="rId21" Type="http://schemas.openxmlformats.org/officeDocument/2006/relationships/image" Target="../media/image70.jpeg"/><Relationship Id="rId7" Type="http://schemas.openxmlformats.org/officeDocument/2006/relationships/image" Target="../media/image58.jpeg"/><Relationship Id="rId12" Type="http://schemas.openxmlformats.org/officeDocument/2006/relationships/image" Target="../media/image62.png"/><Relationship Id="rId17" Type="http://schemas.openxmlformats.org/officeDocument/2006/relationships/image" Target="../media/image67.jpeg"/><Relationship Id="rId25" Type="http://schemas.openxmlformats.org/officeDocument/2006/relationships/image" Target="../media/image73.jpeg"/><Relationship Id="rId2" Type="http://schemas.openxmlformats.org/officeDocument/2006/relationships/image" Target="../media/image53.jpeg"/><Relationship Id="rId16" Type="http://schemas.openxmlformats.org/officeDocument/2006/relationships/image" Target="../media/image66.jpeg"/><Relationship Id="rId20" Type="http://schemas.openxmlformats.org/officeDocument/2006/relationships/image" Target="../media/image69.jpeg"/><Relationship Id="rId1" Type="http://schemas.openxmlformats.org/officeDocument/2006/relationships/image" Target="../media/image27.png"/><Relationship Id="rId6" Type="http://schemas.openxmlformats.org/officeDocument/2006/relationships/image" Target="../media/image57.jpeg"/><Relationship Id="rId11" Type="http://schemas.openxmlformats.org/officeDocument/2006/relationships/image" Target="../media/image61.jpeg"/><Relationship Id="rId24" Type="http://schemas.openxmlformats.org/officeDocument/2006/relationships/image" Target="../media/image72.jpeg"/><Relationship Id="rId5" Type="http://schemas.openxmlformats.org/officeDocument/2006/relationships/image" Target="../media/image56.jpeg"/><Relationship Id="rId15" Type="http://schemas.openxmlformats.org/officeDocument/2006/relationships/image" Target="../media/image65.jpeg"/><Relationship Id="rId23" Type="http://schemas.openxmlformats.org/officeDocument/2006/relationships/image" Target="../media/image51.jpeg"/><Relationship Id="rId10" Type="http://schemas.openxmlformats.org/officeDocument/2006/relationships/image" Target="../media/image45.jpeg"/><Relationship Id="rId19" Type="http://schemas.openxmlformats.org/officeDocument/2006/relationships/image" Target="../media/image44.jpeg"/><Relationship Id="rId4" Type="http://schemas.openxmlformats.org/officeDocument/2006/relationships/image" Target="../media/image55.jpeg"/><Relationship Id="rId9" Type="http://schemas.openxmlformats.org/officeDocument/2006/relationships/image" Target="../media/image60.jpeg"/><Relationship Id="rId14" Type="http://schemas.openxmlformats.org/officeDocument/2006/relationships/image" Target="../media/image64.jpeg"/><Relationship Id="rId22" Type="http://schemas.openxmlformats.org/officeDocument/2006/relationships/image" Target="../media/image71.jpeg"/></Relationships>
</file>

<file path=xl/drawings/_rels/drawing4.xml.rels><?xml version="1.0" encoding="UTF-8" standalone="yes"?>
<Relationships xmlns="http://schemas.openxmlformats.org/package/2006/relationships"><Relationship Id="rId13" Type="http://schemas.openxmlformats.org/officeDocument/2006/relationships/image" Target="../media/image85.jpeg"/><Relationship Id="rId18" Type="http://schemas.openxmlformats.org/officeDocument/2006/relationships/image" Target="../media/image90.jpeg"/><Relationship Id="rId26" Type="http://schemas.openxmlformats.org/officeDocument/2006/relationships/image" Target="../media/image97.jpeg"/><Relationship Id="rId39" Type="http://schemas.openxmlformats.org/officeDocument/2006/relationships/image" Target="../media/image108.jpeg"/><Relationship Id="rId3" Type="http://schemas.openxmlformats.org/officeDocument/2006/relationships/image" Target="../media/image76.jpeg"/><Relationship Id="rId21" Type="http://schemas.openxmlformats.org/officeDocument/2006/relationships/image" Target="../media/image33.jpeg"/><Relationship Id="rId34" Type="http://schemas.openxmlformats.org/officeDocument/2006/relationships/image" Target="../media/image103.jpeg"/><Relationship Id="rId42" Type="http://schemas.openxmlformats.org/officeDocument/2006/relationships/image" Target="../media/image111.emf"/><Relationship Id="rId47" Type="http://schemas.openxmlformats.org/officeDocument/2006/relationships/image" Target="../media/image116.jpeg"/><Relationship Id="rId50" Type="http://schemas.openxmlformats.org/officeDocument/2006/relationships/image" Target="../media/image28.jpeg"/><Relationship Id="rId7" Type="http://schemas.openxmlformats.org/officeDocument/2006/relationships/image" Target="../media/image73.jpeg"/><Relationship Id="rId12" Type="http://schemas.openxmlformats.org/officeDocument/2006/relationships/image" Target="../media/image84.jpeg"/><Relationship Id="rId17" Type="http://schemas.openxmlformats.org/officeDocument/2006/relationships/image" Target="../media/image89.png"/><Relationship Id="rId25" Type="http://schemas.openxmlformats.org/officeDocument/2006/relationships/image" Target="../media/image96.jpeg"/><Relationship Id="rId33" Type="http://schemas.openxmlformats.org/officeDocument/2006/relationships/image" Target="../media/image102.emf"/><Relationship Id="rId38" Type="http://schemas.openxmlformats.org/officeDocument/2006/relationships/image" Target="../media/image107.jpeg"/><Relationship Id="rId46" Type="http://schemas.openxmlformats.org/officeDocument/2006/relationships/image" Target="../media/image115.jpeg"/><Relationship Id="rId2" Type="http://schemas.openxmlformats.org/officeDocument/2006/relationships/image" Target="../media/image75.jpeg"/><Relationship Id="rId16" Type="http://schemas.openxmlformats.org/officeDocument/2006/relationships/image" Target="../media/image88.jpeg"/><Relationship Id="rId20" Type="http://schemas.openxmlformats.org/officeDocument/2006/relationships/image" Target="../media/image92.jpeg"/><Relationship Id="rId29" Type="http://schemas.openxmlformats.org/officeDocument/2006/relationships/image" Target="../media/image100.jpeg"/><Relationship Id="rId41" Type="http://schemas.openxmlformats.org/officeDocument/2006/relationships/image" Target="../media/image110.emf"/><Relationship Id="rId54" Type="http://schemas.openxmlformats.org/officeDocument/2006/relationships/image" Target="../media/image122.jpeg"/><Relationship Id="rId1" Type="http://schemas.openxmlformats.org/officeDocument/2006/relationships/image" Target="../media/image74.jpeg"/><Relationship Id="rId6" Type="http://schemas.openxmlformats.org/officeDocument/2006/relationships/image" Target="../media/image79.jpeg"/><Relationship Id="rId11" Type="http://schemas.openxmlformats.org/officeDocument/2006/relationships/image" Target="../media/image83.jpeg"/><Relationship Id="rId24" Type="http://schemas.openxmlformats.org/officeDocument/2006/relationships/image" Target="../media/image95.jpeg"/><Relationship Id="rId32" Type="http://schemas.openxmlformats.org/officeDocument/2006/relationships/image" Target="../media/image44.jpeg"/><Relationship Id="rId37" Type="http://schemas.openxmlformats.org/officeDocument/2006/relationships/image" Target="../media/image106.jpeg"/><Relationship Id="rId40" Type="http://schemas.openxmlformats.org/officeDocument/2006/relationships/image" Target="../media/image109.emf"/><Relationship Id="rId45" Type="http://schemas.openxmlformats.org/officeDocument/2006/relationships/image" Target="../media/image114.jpeg"/><Relationship Id="rId53" Type="http://schemas.openxmlformats.org/officeDocument/2006/relationships/image" Target="../media/image121.jpeg"/><Relationship Id="rId5" Type="http://schemas.openxmlformats.org/officeDocument/2006/relationships/image" Target="../media/image78.jpeg"/><Relationship Id="rId15" Type="http://schemas.openxmlformats.org/officeDocument/2006/relationships/image" Target="../media/image87.jpeg"/><Relationship Id="rId23" Type="http://schemas.openxmlformats.org/officeDocument/2006/relationships/image" Target="../media/image94.jpeg"/><Relationship Id="rId28" Type="http://schemas.openxmlformats.org/officeDocument/2006/relationships/image" Target="../media/image99.jpeg"/><Relationship Id="rId36" Type="http://schemas.openxmlformats.org/officeDocument/2006/relationships/image" Target="../media/image105.jpeg"/><Relationship Id="rId49" Type="http://schemas.openxmlformats.org/officeDocument/2006/relationships/image" Target="../media/image118.jpeg"/><Relationship Id="rId10" Type="http://schemas.openxmlformats.org/officeDocument/2006/relationships/image" Target="../media/image82.jpeg"/><Relationship Id="rId19" Type="http://schemas.openxmlformats.org/officeDocument/2006/relationships/image" Target="../media/image91.jpeg"/><Relationship Id="rId31" Type="http://schemas.openxmlformats.org/officeDocument/2006/relationships/image" Target="../media/image101.jpeg"/><Relationship Id="rId44" Type="http://schemas.openxmlformats.org/officeDocument/2006/relationships/image" Target="../media/image113.jpeg"/><Relationship Id="rId52" Type="http://schemas.openxmlformats.org/officeDocument/2006/relationships/image" Target="../media/image120.jpeg"/><Relationship Id="rId4" Type="http://schemas.openxmlformats.org/officeDocument/2006/relationships/image" Target="../media/image77.jpeg"/><Relationship Id="rId9" Type="http://schemas.openxmlformats.org/officeDocument/2006/relationships/image" Target="../media/image81.jpeg"/><Relationship Id="rId14" Type="http://schemas.openxmlformats.org/officeDocument/2006/relationships/image" Target="../media/image86.png"/><Relationship Id="rId22" Type="http://schemas.openxmlformats.org/officeDocument/2006/relationships/image" Target="../media/image93.jpeg"/><Relationship Id="rId27" Type="http://schemas.openxmlformats.org/officeDocument/2006/relationships/image" Target="../media/image98.jpeg"/><Relationship Id="rId30" Type="http://schemas.openxmlformats.org/officeDocument/2006/relationships/image" Target="../media/image64.jpeg"/><Relationship Id="rId35" Type="http://schemas.openxmlformats.org/officeDocument/2006/relationships/image" Target="../media/image104.jpeg"/><Relationship Id="rId43" Type="http://schemas.openxmlformats.org/officeDocument/2006/relationships/image" Target="../media/image112.png"/><Relationship Id="rId48" Type="http://schemas.openxmlformats.org/officeDocument/2006/relationships/image" Target="../media/image117.jpeg"/><Relationship Id="rId8" Type="http://schemas.openxmlformats.org/officeDocument/2006/relationships/image" Target="../media/image80.jpeg"/><Relationship Id="rId51" Type="http://schemas.openxmlformats.org/officeDocument/2006/relationships/image" Target="../media/image11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36</xdr:row>
      <xdr:rowOff>0</xdr:rowOff>
    </xdr:from>
    <xdr:to>
      <xdr:col>0</xdr:col>
      <xdr:colOff>847725</xdr:colOff>
      <xdr:row>40</xdr:row>
      <xdr:rowOff>180975</xdr:rowOff>
    </xdr:to>
    <xdr:pic>
      <xdr:nvPicPr>
        <xdr:cNvPr id="71662" name="Picture 1" descr="ICN_20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3825" y="12849225"/>
          <a:ext cx="723900" cy="1323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219075</xdr:colOff>
      <xdr:row>51</xdr:row>
      <xdr:rowOff>38100</xdr:rowOff>
    </xdr:from>
    <xdr:to>
      <xdr:col>0</xdr:col>
      <xdr:colOff>819150</xdr:colOff>
      <xdr:row>54</xdr:row>
      <xdr:rowOff>228600</xdr:rowOff>
    </xdr:to>
    <xdr:pic>
      <xdr:nvPicPr>
        <xdr:cNvPr id="71663" name="Picture 2" descr="19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19075" y="17745075"/>
          <a:ext cx="600075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161925</xdr:colOff>
      <xdr:row>41</xdr:row>
      <xdr:rowOff>38100</xdr:rowOff>
    </xdr:from>
    <xdr:to>
      <xdr:col>0</xdr:col>
      <xdr:colOff>819150</xdr:colOff>
      <xdr:row>43</xdr:row>
      <xdr:rowOff>342900</xdr:rowOff>
    </xdr:to>
    <xdr:pic>
      <xdr:nvPicPr>
        <xdr:cNvPr id="71664" name="Picture 3" descr="agat_new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61925" y="14316075"/>
          <a:ext cx="657225" cy="1066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114300</xdr:colOff>
      <xdr:row>61</xdr:row>
      <xdr:rowOff>66675</xdr:rowOff>
    </xdr:from>
    <xdr:to>
      <xdr:col>0</xdr:col>
      <xdr:colOff>790575</xdr:colOff>
      <xdr:row>64</xdr:row>
      <xdr:rowOff>247650</xdr:rowOff>
    </xdr:to>
    <xdr:pic>
      <xdr:nvPicPr>
        <xdr:cNvPr id="71665" name="Picture 4" descr="1260-RK-00312-000-TRD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14300" y="21202650"/>
          <a:ext cx="676275" cy="1038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55</xdr:row>
      <xdr:rowOff>57150</xdr:rowOff>
    </xdr:from>
    <xdr:to>
      <xdr:col>0</xdr:col>
      <xdr:colOff>942975</xdr:colOff>
      <xdr:row>57</xdr:row>
      <xdr:rowOff>247650</xdr:rowOff>
    </xdr:to>
    <xdr:pic>
      <xdr:nvPicPr>
        <xdr:cNvPr id="71666" name="Picture 5" descr="306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47625" y="18907125"/>
          <a:ext cx="8953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171450</xdr:colOff>
      <xdr:row>44</xdr:row>
      <xdr:rowOff>57150</xdr:rowOff>
    </xdr:from>
    <xdr:to>
      <xdr:col>0</xdr:col>
      <xdr:colOff>800100</xdr:colOff>
      <xdr:row>47</xdr:row>
      <xdr:rowOff>247650</xdr:rowOff>
    </xdr:to>
    <xdr:pic>
      <xdr:nvPicPr>
        <xdr:cNvPr id="71667" name="Picture 6" descr="280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71450" y="15478125"/>
          <a:ext cx="628650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152400</xdr:colOff>
      <xdr:row>48</xdr:row>
      <xdr:rowOff>38100</xdr:rowOff>
    </xdr:from>
    <xdr:to>
      <xdr:col>0</xdr:col>
      <xdr:colOff>800100</xdr:colOff>
      <xdr:row>50</xdr:row>
      <xdr:rowOff>342900</xdr:rowOff>
    </xdr:to>
    <xdr:pic>
      <xdr:nvPicPr>
        <xdr:cNvPr id="71668" name="Picture 7" descr="989-RK-00363-000-TRD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52400" y="16602075"/>
          <a:ext cx="647700" cy="1066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990600</xdr:colOff>
      <xdr:row>51</xdr:row>
      <xdr:rowOff>47625</xdr:rowOff>
    </xdr:from>
    <xdr:to>
      <xdr:col>2</xdr:col>
      <xdr:colOff>0</xdr:colOff>
      <xdr:row>54</xdr:row>
      <xdr:rowOff>257175</xdr:rowOff>
    </xdr:to>
    <xdr:pic>
      <xdr:nvPicPr>
        <xdr:cNvPr id="71669" name="Picture 9" descr="Опал скат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990600" y="17754600"/>
          <a:ext cx="1409700" cy="1066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</xdr:colOff>
      <xdr:row>61</xdr:row>
      <xdr:rowOff>38100</xdr:rowOff>
    </xdr:from>
    <xdr:to>
      <xdr:col>1</xdr:col>
      <xdr:colOff>1371600</xdr:colOff>
      <xdr:row>64</xdr:row>
      <xdr:rowOff>247650</xdr:rowOff>
    </xdr:to>
    <xdr:pic>
      <xdr:nvPicPr>
        <xdr:cNvPr id="71670" name="Picture 10" descr="Сапфир скат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009650" y="21174075"/>
          <a:ext cx="1362075" cy="1066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55</xdr:row>
      <xdr:rowOff>38100</xdr:rowOff>
    </xdr:from>
    <xdr:to>
      <xdr:col>2</xdr:col>
      <xdr:colOff>0</xdr:colOff>
      <xdr:row>57</xdr:row>
      <xdr:rowOff>352425</xdr:rowOff>
    </xdr:to>
    <xdr:pic>
      <xdr:nvPicPr>
        <xdr:cNvPr id="71671" name="Picture 11" descr="Изумруд скат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000125" y="18888075"/>
          <a:ext cx="1400175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44</xdr:row>
      <xdr:rowOff>38100</xdr:rowOff>
    </xdr:from>
    <xdr:to>
      <xdr:col>2</xdr:col>
      <xdr:colOff>0</xdr:colOff>
      <xdr:row>47</xdr:row>
      <xdr:rowOff>276225</xdr:rowOff>
    </xdr:to>
    <xdr:pic>
      <xdr:nvPicPr>
        <xdr:cNvPr id="71672" name="Picture 12" descr="Гранат скат 2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1000125" y="15459075"/>
          <a:ext cx="1400175" cy="1095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</xdr:colOff>
      <xdr:row>35</xdr:row>
      <xdr:rowOff>228600</xdr:rowOff>
    </xdr:from>
    <xdr:to>
      <xdr:col>2</xdr:col>
      <xdr:colOff>0</xdr:colOff>
      <xdr:row>39</xdr:row>
      <xdr:rowOff>276225</xdr:rowOff>
    </xdr:to>
    <xdr:pic>
      <xdr:nvPicPr>
        <xdr:cNvPr id="71673" name="Picture 13" descr="Рубин скат 2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1019175" y="12792075"/>
          <a:ext cx="1381125" cy="1190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41</xdr:row>
      <xdr:rowOff>38100</xdr:rowOff>
    </xdr:from>
    <xdr:to>
      <xdr:col>2</xdr:col>
      <xdr:colOff>0</xdr:colOff>
      <xdr:row>43</xdr:row>
      <xdr:rowOff>352425</xdr:rowOff>
    </xdr:to>
    <xdr:pic>
      <xdr:nvPicPr>
        <xdr:cNvPr id="71674" name="Picture 14" descr="Агат скат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1000125" y="14316075"/>
          <a:ext cx="1400175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48</xdr:row>
      <xdr:rowOff>38100</xdr:rowOff>
    </xdr:from>
    <xdr:to>
      <xdr:col>2</xdr:col>
      <xdr:colOff>0</xdr:colOff>
      <xdr:row>50</xdr:row>
      <xdr:rowOff>371475</xdr:rowOff>
    </xdr:to>
    <xdr:pic>
      <xdr:nvPicPr>
        <xdr:cNvPr id="71675" name="Picture 15" descr="Топаз скат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1000125" y="16602075"/>
          <a:ext cx="1400175" cy="1095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58</xdr:row>
      <xdr:rowOff>38100</xdr:rowOff>
    </xdr:from>
    <xdr:to>
      <xdr:col>2</xdr:col>
      <xdr:colOff>0</xdr:colOff>
      <xdr:row>60</xdr:row>
      <xdr:rowOff>352425</xdr:rowOff>
    </xdr:to>
    <xdr:pic>
      <xdr:nvPicPr>
        <xdr:cNvPr id="71676" name="Picture 16" descr="Тегалит скат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1000125" y="20031075"/>
          <a:ext cx="1400175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114300</xdr:colOff>
      <xdr:row>58</xdr:row>
      <xdr:rowOff>85725</xdr:rowOff>
    </xdr:from>
    <xdr:to>
      <xdr:col>0</xdr:col>
      <xdr:colOff>866775</xdr:colOff>
      <xdr:row>60</xdr:row>
      <xdr:rowOff>323850</xdr:rowOff>
    </xdr:to>
    <xdr:pic>
      <xdr:nvPicPr>
        <xdr:cNvPr id="71677" name="Picture 17" descr="tegalit_cennik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114300" y="20078700"/>
          <a:ext cx="752475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</xdr:colOff>
      <xdr:row>17</xdr:row>
      <xdr:rowOff>19050</xdr:rowOff>
    </xdr:from>
    <xdr:to>
      <xdr:col>2</xdr:col>
      <xdr:colOff>0</xdr:colOff>
      <xdr:row>21</xdr:row>
      <xdr:rowOff>0</xdr:rowOff>
    </xdr:to>
    <xdr:pic>
      <xdr:nvPicPr>
        <xdr:cNvPr id="71678" name="Picture 18" descr="Коппо ди Греция 3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1009650" y="6429375"/>
          <a:ext cx="1390650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38100</xdr:colOff>
      <xdr:row>17</xdr:row>
      <xdr:rowOff>209550</xdr:rowOff>
    </xdr:from>
    <xdr:to>
      <xdr:col>0</xdr:col>
      <xdr:colOff>962025</xdr:colOff>
      <xdr:row>20</xdr:row>
      <xdr:rowOff>161925</xdr:rowOff>
    </xdr:to>
    <xdr:pic>
      <xdr:nvPicPr>
        <xdr:cNvPr id="71679" name="Picture 19" descr="Коппо 2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38100" y="6619875"/>
          <a:ext cx="923925" cy="809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38100</xdr:colOff>
      <xdr:row>65</xdr:row>
      <xdr:rowOff>47625</xdr:rowOff>
    </xdr:from>
    <xdr:to>
      <xdr:col>1</xdr:col>
      <xdr:colOff>1390650</xdr:colOff>
      <xdr:row>68</xdr:row>
      <xdr:rowOff>257175</xdr:rowOff>
    </xdr:to>
    <xdr:pic>
      <xdr:nvPicPr>
        <xdr:cNvPr id="76800" name="Picture 40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1038225" y="22326600"/>
          <a:ext cx="1352550" cy="10668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142875</xdr:colOff>
      <xdr:row>65</xdr:row>
      <xdr:rowOff>38100</xdr:rowOff>
    </xdr:from>
    <xdr:to>
      <xdr:col>0</xdr:col>
      <xdr:colOff>819150</xdr:colOff>
      <xdr:row>68</xdr:row>
      <xdr:rowOff>228600</xdr:rowOff>
    </xdr:to>
    <xdr:pic>
      <xdr:nvPicPr>
        <xdr:cNvPr id="76801" name="Picture 41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142875" y="22317075"/>
          <a:ext cx="676275" cy="10477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9525</xdr:colOff>
      <xdr:row>31</xdr:row>
      <xdr:rowOff>38100</xdr:rowOff>
    </xdr:from>
    <xdr:to>
      <xdr:col>1</xdr:col>
      <xdr:colOff>1390650</xdr:colOff>
      <xdr:row>34</xdr:row>
      <xdr:rowOff>257175</xdr:rowOff>
    </xdr:to>
    <xdr:pic>
      <xdr:nvPicPr>
        <xdr:cNvPr id="76802" name="Picture 33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1009650" y="11458575"/>
          <a:ext cx="1381125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133350</xdr:colOff>
      <xdr:row>31</xdr:row>
      <xdr:rowOff>57150</xdr:rowOff>
    </xdr:from>
    <xdr:to>
      <xdr:col>0</xdr:col>
      <xdr:colOff>876300</xdr:colOff>
      <xdr:row>34</xdr:row>
      <xdr:rowOff>247650</xdr:rowOff>
    </xdr:to>
    <xdr:pic>
      <xdr:nvPicPr>
        <xdr:cNvPr id="76803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133350" y="11477625"/>
          <a:ext cx="742950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</xdr:colOff>
      <xdr:row>9</xdr:row>
      <xdr:rowOff>38100</xdr:rowOff>
    </xdr:from>
    <xdr:to>
      <xdr:col>1</xdr:col>
      <xdr:colOff>1390650</xdr:colOff>
      <xdr:row>12</xdr:row>
      <xdr:rowOff>276225</xdr:rowOff>
    </xdr:to>
    <xdr:pic>
      <xdr:nvPicPr>
        <xdr:cNvPr id="76804" name="Picture 68" descr="Франкфурт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1009650" y="4162425"/>
          <a:ext cx="1381125" cy="1095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200025</xdr:colOff>
      <xdr:row>9</xdr:row>
      <xdr:rowOff>104775</xdr:rowOff>
    </xdr:from>
    <xdr:to>
      <xdr:col>0</xdr:col>
      <xdr:colOff>866775</xdr:colOff>
      <xdr:row>12</xdr:row>
      <xdr:rowOff>200025</xdr:rowOff>
    </xdr:to>
    <xdr:pic>
      <xdr:nvPicPr>
        <xdr:cNvPr id="76805" name="Picture 69" descr="ФП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200025" y="4229100"/>
          <a:ext cx="6667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28575</xdr:colOff>
      <xdr:row>13</xdr:row>
      <xdr:rowOff>28575</xdr:rowOff>
    </xdr:from>
    <xdr:to>
      <xdr:col>1</xdr:col>
      <xdr:colOff>1390650</xdr:colOff>
      <xdr:row>16</xdr:row>
      <xdr:rowOff>276225</xdr:rowOff>
    </xdr:to>
    <xdr:pic>
      <xdr:nvPicPr>
        <xdr:cNvPr id="76806" name="Picture 72" descr="Янтарь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1028700" y="5295900"/>
          <a:ext cx="136207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200025</xdr:colOff>
      <xdr:row>13</xdr:row>
      <xdr:rowOff>123825</xdr:rowOff>
    </xdr:from>
    <xdr:to>
      <xdr:col>0</xdr:col>
      <xdr:colOff>866775</xdr:colOff>
      <xdr:row>16</xdr:row>
      <xdr:rowOff>161925</xdr:rowOff>
    </xdr:to>
    <xdr:pic>
      <xdr:nvPicPr>
        <xdr:cNvPr id="76807" name="Picture 73" descr="ЯП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200025" y="5391150"/>
          <a:ext cx="666750" cy="895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20</xdr:col>
      <xdr:colOff>352425</xdr:colOff>
      <xdr:row>69</xdr:row>
      <xdr:rowOff>47625</xdr:rowOff>
    </xdr:from>
    <xdr:to>
      <xdr:col>27</xdr:col>
      <xdr:colOff>314325</xdr:colOff>
      <xdr:row>70</xdr:row>
      <xdr:rowOff>9525</xdr:rowOff>
    </xdr:to>
    <xdr:pic>
      <xdr:nvPicPr>
        <xdr:cNvPr id="76808" name="Picture 75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14316075" y="23469600"/>
          <a:ext cx="2628900" cy="247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361950</xdr:colOff>
      <xdr:row>0</xdr:row>
      <xdr:rowOff>104775</xdr:rowOff>
    </xdr:from>
    <xdr:to>
      <xdr:col>27</xdr:col>
      <xdr:colOff>266700</xdr:colOff>
      <xdr:row>5</xdr:row>
      <xdr:rowOff>9525</xdr:rowOff>
    </xdr:to>
    <xdr:pic>
      <xdr:nvPicPr>
        <xdr:cNvPr id="76809" name="Рисунок 30"/>
        <xdr:cNvPicPr>
          <a:picLocks noChangeAspect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13563600" y="104775"/>
          <a:ext cx="3333750" cy="1809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38100</xdr:colOff>
      <xdr:row>0</xdr:row>
      <xdr:rowOff>333375</xdr:rowOff>
    </xdr:from>
    <xdr:to>
      <xdr:col>1</xdr:col>
      <xdr:colOff>1038225</xdr:colOff>
      <xdr:row>5</xdr:row>
      <xdr:rowOff>228600</xdr:rowOff>
    </xdr:to>
    <xdr:pic>
      <xdr:nvPicPr>
        <xdr:cNvPr id="76810" name="Рисунок 29" descr="логотип ЕвроДом.JPG"/>
        <xdr:cNvPicPr>
          <a:picLocks noChangeAspect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38100" y="333375"/>
          <a:ext cx="2000250" cy="1800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13</xdr:row>
      <xdr:rowOff>47625</xdr:rowOff>
    </xdr:from>
    <xdr:to>
      <xdr:col>0</xdr:col>
      <xdr:colOff>1000125</xdr:colOff>
      <xdr:row>13</xdr:row>
      <xdr:rowOff>714375</xdr:rowOff>
    </xdr:to>
    <xdr:pic>
      <xdr:nvPicPr>
        <xdr:cNvPr id="72674" name="Picture 3" descr="Начальнохребтовая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2875" y="6953250"/>
          <a:ext cx="85725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57150</xdr:colOff>
      <xdr:row>14</xdr:row>
      <xdr:rowOff>104775</xdr:rowOff>
    </xdr:from>
    <xdr:to>
      <xdr:col>0</xdr:col>
      <xdr:colOff>1038225</xdr:colOff>
      <xdr:row>14</xdr:row>
      <xdr:rowOff>685800</xdr:rowOff>
    </xdr:to>
    <xdr:pic>
      <xdr:nvPicPr>
        <xdr:cNvPr id="72675" name="Picture 4" descr="Вентиляционная Янтарь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7150" y="7772400"/>
          <a:ext cx="981075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30</xdr:row>
      <xdr:rowOff>66675</xdr:rowOff>
    </xdr:from>
    <xdr:to>
      <xdr:col>0</xdr:col>
      <xdr:colOff>1057275</xdr:colOff>
      <xdr:row>30</xdr:row>
      <xdr:rowOff>704850</xdr:rowOff>
    </xdr:to>
    <xdr:pic>
      <xdr:nvPicPr>
        <xdr:cNvPr id="72676" name="Picture 61" descr="Рисунок19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8575" y="21374100"/>
          <a:ext cx="1028700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142875</xdr:colOff>
      <xdr:row>19</xdr:row>
      <xdr:rowOff>47625</xdr:rowOff>
    </xdr:from>
    <xdr:to>
      <xdr:col>0</xdr:col>
      <xdr:colOff>981075</xdr:colOff>
      <xdr:row>19</xdr:row>
      <xdr:rowOff>762000</xdr:rowOff>
    </xdr:to>
    <xdr:pic>
      <xdr:nvPicPr>
        <xdr:cNvPr id="72677" name="Picture 72" descr="Боковая обл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42875" y="11439525"/>
          <a:ext cx="8382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57150</xdr:colOff>
      <xdr:row>21</xdr:row>
      <xdr:rowOff>219075</xdr:rowOff>
    </xdr:from>
    <xdr:to>
      <xdr:col>0</xdr:col>
      <xdr:colOff>1038225</xdr:colOff>
      <xdr:row>21</xdr:row>
      <xdr:rowOff>552450</xdr:rowOff>
    </xdr:to>
    <xdr:pic>
      <xdr:nvPicPr>
        <xdr:cNvPr id="72678" name="Picture 73" descr="Рисунок7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57150" y="12868275"/>
          <a:ext cx="981075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26</xdr:row>
      <xdr:rowOff>438150</xdr:rowOff>
    </xdr:from>
    <xdr:to>
      <xdr:col>0</xdr:col>
      <xdr:colOff>1000125</xdr:colOff>
      <xdr:row>26</xdr:row>
      <xdr:rowOff>590550</xdr:rowOff>
    </xdr:to>
    <xdr:pic>
      <xdr:nvPicPr>
        <xdr:cNvPr id="72679" name="Picture 76" descr="Ступень88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95250" y="18478500"/>
          <a:ext cx="90487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27</xdr:row>
      <xdr:rowOff>95250</xdr:rowOff>
    </xdr:from>
    <xdr:to>
      <xdr:col>0</xdr:col>
      <xdr:colOff>571500</xdr:colOff>
      <xdr:row>27</xdr:row>
      <xdr:rowOff>400050</xdr:rowOff>
    </xdr:to>
    <xdr:pic>
      <xdr:nvPicPr>
        <xdr:cNvPr id="72680" name="Picture 77" descr="Рисунок18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47625" y="19230975"/>
          <a:ext cx="52387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114300</xdr:colOff>
      <xdr:row>26</xdr:row>
      <xdr:rowOff>676275</xdr:rowOff>
    </xdr:from>
    <xdr:to>
      <xdr:col>0</xdr:col>
      <xdr:colOff>409575</xdr:colOff>
      <xdr:row>26</xdr:row>
      <xdr:rowOff>904875</xdr:rowOff>
    </xdr:to>
    <xdr:pic>
      <xdr:nvPicPr>
        <xdr:cNvPr id="72681" name="Picture 80" descr="Бугель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14300" y="18716625"/>
          <a:ext cx="295275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609600</xdr:colOff>
      <xdr:row>26</xdr:row>
      <xdr:rowOff>695325</xdr:rowOff>
    </xdr:from>
    <xdr:to>
      <xdr:col>0</xdr:col>
      <xdr:colOff>876300</xdr:colOff>
      <xdr:row>26</xdr:row>
      <xdr:rowOff>923925</xdr:rowOff>
    </xdr:to>
    <xdr:pic>
      <xdr:nvPicPr>
        <xdr:cNvPr id="72682" name="Picture 80" descr="Бугель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609600" y="18735675"/>
          <a:ext cx="2667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552450</xdr:colOff>
      <xdr:row>27</xdr:row>
      <xdr:rowOff>95250</xdr:rowOff>
    </xdr:from>
    <xdr:to>
      <xdr:col>0</xdr:col>
      <xdr:colOff>1066800</xdr:colOff>
      <xdr:row>27</xdr:row>
      <xdr:rowOff>400050</xdr:rowOff>
    </xdr:to>
    <xdr:pic>
      <xdr:nvPicPr>
        <xdr:cNvPr id="72683" name="Picture 77" descr="Рисунок18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552450" y="19230975"/>
          <a:ext cx="51435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76200</xdr:colOff>
      <xdr:row>15</xdr:row>
      <xdr:rowOff>133350</xdr:rowOff>
    </xdr:from>
    <xdr:to>
      <xdr:col>0</xdr:col>
      <xdr:colOff>1038225</xdr:colOff>
      <xdr:row>15</xdr:row>
      <xdr:rowOff>619125</xdr:rowOff>
    </xdr:to>
    <xdr:pic>
      <xdr:nvPicPr>
        <xdr:cNvPr id="72684" name="Picture 52" descr="Вальмовая с зажимом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76200" y="8562975"/>
          <a:ext cx="96202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12</xdr:row>
      <xdr:rowOff>28575</xdr:rowOff>
    </xdr:from>
    <xdr:to>
      <xdr:col>0</xdr:col>
      <xdr:colOff>1057275</xdr:colOff>
      <xdr:row>12</xdr:row>
      <xdr:rowOff>704850</xdr:rowOff>
    </xdr:to>
    <xdr:pic>
      <xdr:nvPicPr>
        <xdr:cNvPr id="72685" name="Picture 53" descr="Коньковая с зажимом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47625" y="6172200"/>
          <a:ext cx="1009650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76200</xdr:colOff>
      <xdr:row>11</xdr:row>
      <xdr:rowOff>47625</xdr:rowOff>
    </xdr:from>
    <xdr:to>
      <xdr:col>0</xdr:col>
      <xdr:colOff>1038225</xdr:colOff>
      <xdr:row>11</xdr:row>
      <xdr:rowOff>685800</xdr:rowOff>
    </xdr:to>
    <xdr:pic>
      <xdr:nvPicPr>
        <xdr:cNvPr id="72686" name="Picture 1" descr="Рисунок10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76200" y="5429250"/>
          <a:ext cx="962025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57150</xdr:colOff>
      <xdr:row>34</xdr:row>
      <xdr:rowOff>419100</xdr:rowOff>
    </xdr:from>
    <xdr:to>
      <xdr:col>0</xdr:col>
      <xdr:colOff>1000125</xdr:colOff>
      <xdr:row>34</xdr:row>
      <xdr:rowOff>923925</xdr:rowOff>
    </xdr:to>
    <xdr:pic>
      <xdr:nvPicPr>
        <xdr:cNvPr id="72687" name="Picture 33" descr="Рисунок18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57150" y="25250775"/>
          <a:ext cx="942975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85725</xdr:colOff>
      <xdr:row>32</xdr:row>
      <xdr:rowOff>571500</xdr:rowOff>
    </xdr:from>
    <xdr:to>
      <xdr:col>0</xdr:col>
      <xdr:colOff>1028700</xdr:colOff>
      <xdr:row>32</xdr:row>
      <xdr:rowOff>1066800</xdr:rowOff>
    </xdr:to>
    <xdr:pic>
      <xdr:nvPicPr>
        <xdr:cNvPr id="72688" name="Picture 33" descr="Рисунок18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85725" y="23117175"/>
          <a:ext cx="942975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171450</xdr:colOff>
      <xdr:row>35</xdr:row>
      <xdr:rowOff>114300</xdr:rowOff>
    </xdr:from>
    <xdr:to>
      <xdr:col>0</xdr:col>
      <xdr:colOff>495300</xdr:colOff>
      <xdr:row>35</xdr:row>
      <xdr:rowOff>647700</xdr:rowOff>
    </xdr:to>
    <xdr:pic>
      <xdr:nvPicPr>
        <xdr:cNvPr id="72689" name="Picture 61" descr="375957d14a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171450" y="25908000"/>
          <a:ext cx="32385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161925</xdr:colOff>
      <xdr:row>32</xdr:row>
      <xdr:rowOff>57150</xdr:rowOff>
    </xdr:from>
    <xdr:to>
      <xdr:col>0</xdr:col>
      <xdr:colOff>428625</xdr:colOff>
      <xdr:row>32</xdr:row>
      <xdr:rowOff>714375</xdr:rowOff>
    </xdr:to>
    <xdr:pic>
      <xdr:nvPicPr>
        <xdr:cNvPr id="72690" name="Picture 11" descr="Опора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161925" y="22602825"/>
          <a:ext cx="266700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142875</xdr:colOff>
      <xdr:row>34</xdr:row>
      <xdr:rowOff>47625</xdr:rowOff>
    </xdr:from>
    <xdr:to>
      <xdr:col>0</xdr:col>
      <xdr:colOff>438150</xdr:colOff>
      <xdr:row>34</xdr:row>
      <xdr:rowOff>571500</xdr:rowOff>
    </xdr:to>
    <xdr:pic>
      <xdr:nvPicPr>
        <xdr:cNvPr id="72691" name="Picture 34" descr="Опора решётки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142875" y="24879300"/>
          <a:ext cx="295275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85725</xdr:colOff>
      <xdr:row>35</xdr:row>
      <xdr:rowOff>628650</xdr:rowOff>
    </xdr:from>
    <xdr:to>
      <xdr:col>0</xdr:col>
      <xdr:colOff>1028700</xdr:colOff>
      <xdr:row>35</xdr:row>
      <xdr:rowOff>1123950</xdr:rowOff>
    </xdr:to>
    <xdr:pic>
      <xdr:nvPicPr>
        <xdr:cNvPr id="72692" name="Picture 33" descr="Рисунок18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85725" y="26422350"/>
          <a:ext cx="942975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352425</xdr:colOff>
      <xdr:row>38</xdr:row>
      <xdr:rowOff>38100</xdr:rowOff>
    </xdr:from>
    <xdr:to>
      <xdr:col>0</xdr:col>
      <xdr:colOff>866775</xdr:colOff>
      <xdr:row>38</xdr:row>
      <xdr:rowOff>771525</xdr:rowOff>
    </xdr:to>
    <xdr:pic>
      <xdr:nvPicPr>
        <xdr:cNvPr id="72693" name="Picture 22" descr="Петух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352425" y="28127325"/>
          <a:ext cx="514350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114300</xdr:colOff>
      <xdr:row>17</xdr:row>
      <xdr:rowOff>47625</xdr:rowOff>
    </xdr:from>
    <xdr:to>
      <xdr:col>0</xdr:col>
      <xdr:colOff>952500</xdr:colOff>
      <xdr:row>17</xdr:row>
      <xdr:rowOff>838200</xdr:rowOff>
    </xdr:to>
    <xdr:pic>
      <xdr:nvPicPr>
        <xdr:cNvPr id="72694" name="Picture 120" descr="Боковая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114300" y="9667875"/>
          <a:ext cx="83820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161925</xdr:colOff>
      <xdr:row>23</xdr:row>
      <xdr:rowOff>123825</xdr:rowOff>
    </xdr:from>
    <xdr:to>
      <xdr:col>0</xdr:col>
      <xdr:colOff>952500</xdr:colOff>
      <xdr:row>23</xdr:row>
      <xdr:rowOff>1314450</xdr:rowOff>
    </xdr:to>
    <xdr:pic>
      <xdr:nvPicPr>
        <xdr:cNvPr id="72695" name="Picture 122" descr="52_01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161925" y="13916025"/>
          <a:ext cx="790575" cy="1190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66675</xdr:colOff>
      <xdr:row>25</xdr:row>
      <xdr:rowOff>104775</xdr:rowOff>
    </xdr:from>
    <xdr:to>
      <xdr:col>0</xdr:col>
      <xdr:colOff>1009650</xdr:colOff>
      <xdr:row>25</xdr:row>
      <xdr:rowOff>1228725</xdr:rowOff>
    </xdr:to>
    <xdr:pic>
      <xdr:nvPicPr>
        <xdr:cNvPr id="72696" name="Picture 125" descr="Антенная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66675" y="16706850"/>
          <a:ext cx="942975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66675</xdr:colOff>
      <xdr:row>24</xdr:row>
      <xdr:rowOff>295275</xdr:rowOff>
    </xdr:from>
    <xdr:to>
      <xdr:col>0</xdr:col>
      <xdr:colOff>1047750</xdr:colOff>
      <xdr:row>24</xdr:row>
      <xdr:rowOff>1104900</xdr:rowOff>
    </xdr:to>
    <xdr:pic>
      <xdr:nvPicPr>
        <xdr:cNvPr id="72697" name="Picture 54" descr="Нижний комплект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66675" y="15525750"/>
          <a:ext cx="981075" cy="809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142875</xdr:colOff>
      <xdr:row>18</xdr:row>
      <xdr:rowOff>57150</xdr:rowOff>
    </xdr:from>
    <xdr:to>
      <xdr:col>0</xdr:col>
      <xdr:colOff>914400</xdr:colOff>
      <xdr:row>18</xdr:row>
      <xdr:rowOff>828675</xdr:rowOff>
    </xdr:to>
    <xdr:pic>
      <xdr:nvPicPr>
        <xdr:cNvPr id="72698" name="Picture 127" descr="Боковая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142875" y="10544175"/>
          <a:ext cx="771525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85725</xdr:colOff>
      <xdr:row>33</xdr:row>
      <xdr:rowOff>571500</xdr:rowOff>
    </xdr:from>
    <xdr:to>
      <xdr:col>0</xdr:col>
      <xdr:colOff>1028700</xdr:colOff>
      <xdr:row>33</xdr:row>
      <xdr:rowOff>1066800</xdr:rowOff>
    </xdr:to>
    <xdr:pic>
      <xdr:nvPicPr>
        <xdr:cNvPr id="72699" name="Picture 33" descr="Рисунок18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85725" y="24260175"/>
          <a:ext cx="942975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161925</xdr:colOff>
      <xdr:row>33</xdr:row>
      <xdr:rowOff>57150</xdr:rowOff>
    </xdr:from>
    <xdr:to>
      <xdr:col>0</xdr:col>
      <xdr:colOff>428625</xdr:colOff>
      <xdr:row>33</xdr:row>
      <xdr:rowOff>714375</xdr:rowOff>
    </xdr:to>
    <xdr:pic>
      <xdr:nvPicPr>
        <xdr:cNvPr id="72700" name="Picture 11" descr="Опора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161925" y="23745825"/>
          <a:ext cx="266700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428625</xdr:colOff>
      <xdr:row>0</xdr:row>
      <xdr:rowOff>104775</xdr:rowOff>
    </xdr:from>
    <xdr:to>
      <xdr:col>8</xdr:col>
      <xdr:colOff>1171575</xdr:colOff>
      <xdr:row>4</xdr:row>
      <xdr:rowOff>95250</xdr:rowOff>
    </xdr:to>
    <xdr:pic>
      <xdr:nvPicPr>
        <xdr:cNvPr id="72701" name="Рисунок 3"/>
        <xdr:cNvPicPr>
          <a:picLocks noChangeAspect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13096875" y="104775"/>
          <a:ext cx="3333750" cy="1809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790575</xdr:colOff>
      <xdr:row>34</xdr:row>
      <xdr:rowOff>104775</xdr:rowOff>
    </xdr:from>
    <xdr:to>
      <xdr:col>9</xdr:col>
      <xdr:colOff>904875</xdr:colOff>
      <xdr:row>35</xdr:row>
      <xdr:rowOff>28575</xdr:rowOff>
    </xdr:to>
    <xdr:pic>
      <xdr:nvPicPr>
        <xdr:cNvPr id="7534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106525" y="29108400"/>
          <a:ext cx="2571750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228600</xdr:colOff>
      <xdr:row>29</xdr:row>
      <xdr:rowOff>152400</xdr:rowOff>
    </xdr:from>
    <xdr:to>
      <xdr:col>0</xdr:col>
      <xdr:colOff>1162050</xdr:colOff>
      <xdr:row>29</xdr:row>
      <xdr:rowOff>742950</xdr:rowOff>
    </xdr:to>
    <xdr:pic>
      <xdr:nvPicPr>
        <xdr:cNvPr id="75345" name="Picture 2" descr="Подконьковая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28600" y="23993475"/>
          <a:ext cx="93345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133350</xdr:colOff>
      <xdr:row>30</xdr:row>
      <xdr:rowOff>104775</xdr:rowOff>
    </xdr:from>
    <xdr:to>
      <xdr:col>0</xdr:col>
      <xdr:colOff>1143000</xdr:colOff>
      <xdr:row>30</xdr:row>
      <xdr:rowOff>723900</xdr:rowOff>
    </xdr:to>
    <xdr:pic>
      <xdr:nvPicPr>
        <xdr:cNvPr id="75346" name="Picture 3" descr="Свесовая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33350" y="24898350"/>
          <a:ext cx="1009650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276225</xdr:colOff>
      <xdr:row>31</xdr:row>
      <xdr:rowOff>257175</xdr:rowOff>
    </xdr:from>
    <xdr:to>
      <xdr:col>0</xdr:col>
      <xdr:colOff>1181100</xdr:colOff>
      <xdr:row>31</xdr:row>
      <xdr:rowOff>1162050</xdr:rowOff>
    </xdr:to>
    <xdr:pic>
      <xdr:nvPicPr>
        <xdr:cNvPr id="75347" name="Picture 4" descr="Половинчатая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76225" y="25936575"/>
          <a:ext cx="904875" cy="904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57150</xdr:colOff>
      <xdr:row>13</xdr:row>
      <xdr:rowOff>133350</xdr:rowOff>
    </xdr:from>
    <xdr:to>
      <xdr:col>0</xdr:col>
      <xdr:colOff>1266825</xdr:colOff>
      <xdr:row>13</xdr:row>
      <xdr:rowOff>723900</xdr:rowOff>
    </xdr:to>
    <xdr:pic>
      <xdr:nvPicPr>
        <xdr:cNvPr id="75348" name="Picture 5" descr="Конёк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57150" y="7229475"/>
          <a:ext cx="1209675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85725</xdr:colOff>
      <xdr:row>16</xdr:row>
      <xdr:rowOff>57150</xdr:rowOff>
    </xdr:from>
    <xdr:to>
      <xdr:col>0</xdr:col>
      <xdr:colOff>1295400</xdr:colOff>
      <xdr:row>16</xdr:row>
      <xdr:rowOff>714375</xdr:rowOff>
    </xdr:to>
    <xdr:pic>
      <xdr:nvPicPr>
        <xdr:cNvPr id="75349" name="Picture 6" descr="Конечная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85725" y="9810750"/>
          <a:ext cx="1209675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285750</xdr:colOff>
      <xdr:row>18</xdr:row>
      <xdr:rowOff>104775</xdr:rowOff>
    </xdr:from>
    <xdr:to>
      <xdr:col>0</xdr:col>
      <xdr:colOff>1104900</xdr:colOff>
      <xdr:row>18</xdr:row>
      <xdr:rowOff>742950</xdr:rowOff>
    </xdr:to>
    <xdr:pic>
      <xdr:nvPicPr>
        <xdr:cNvPr id="75350" name="Picture 7" descr="Вальмовая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285750" y="11630025"/>
          <a:ext cx="819150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295275</xdr:colOff>
      <xdr:row>22</xdr:row>
      <xdr:rowOff>123825</xdr:rowOff>
    </xdr:from>
    <xdr:to>
      <xdr:col>0</xdr:col>
      <xdr:colOff>1076325</xdr:colOff>
      <xdr:row>22</xdr:row>
      <xdr:rowOff>1247775</xdr:rowOff>
    </xdr:to>
    <xdr:pic>
      <xdr:nvPicPr>
        <xdr:cNvPr id="75351" name="Picture 8" descr="Антенная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 rot="346707">
          <a:off x="295275" y="16335375"/>
          <a:ext cx="781050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142875</xdr:colOff>
      <xdr:row>23</xdr:row>
      <xdr:rowOff>114300</xdr:rowOff>
    </xdr:from>
    <xdr:to>
      <xdr:col>0</xdr:col>
      <xdr:colOff>1257300</xdr:colOff>
      <xdr:row>23</xdr:row>
      <xdr:rowOff>942975</xdr:rowOff>
    </xdr:to>
    <xdr:pic>
      <xdr:nvPicPr>
        <xdr:cNvPr id="75352" name="Picture 9" descr="Снегозадерживающая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42875" y="17678400"/>
          <a:ext cx="1114425" cy="82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123825</xdr:colOff>
      <xdr:row>23</xdr:row>
      <xdr:rowOff>142875</xdr:rowOff>
    </xdr:from>
    <xdr:to>
      <xdr:col>0</xdr:col>
      <xdr:colOff>333375</xdr:colOff>
      <xdr:row>23</xdr:row>
      <xdr:rowOff>752475</xdr:rowOff>
    </xdr:to>
    <xdr:pic>
      <xdr:nvPicPr>
        <xdr:cNvPr id="75353" name="Picture 10" descr="Опора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23825" y="17706975"/>
          <a:ext cx="20955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19</xdr:row>
      <xdr:rowOff>28575</xdr:rowOff>
    </xdr:from>
    <xdr:to>
      <xdr:col>0</xdr:col>
      <xdr:colOff>1295400</xdr:colOff>
      <xdr:row>19</xdr:row>
      <xdr:rowOff>809625</xdr:rowOff>
    </xdr:to>
    <xdr:pic>
      <xdr:nvPicPr>
        <xdr:cNvPr id="75354" name="Picture 13" descr="Боковая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47625" y="12439650"/>
          <a:ext cx="1247775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57150</xdr:colOff>
      <xdr:row>21</xdr:row>
      <xdr:rowOff>28575</xdr:rowOff>
    </xdr:from>
    <xdr:to>
      <xdr:col>0</xdr:col>
      <xdr:colOff>1285875</xdr:colOff>
      <xdr:row>21</xdr:row>
      <xdr:rowOff>1085850</xdr:rowOff>
    </xdr:to>
    <xdr:pic>
      <xdr:nvPicPr>
        <xdr:cNvPr id="75355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57150" y="14211300"/>
          <a:ext cx="1228725" cy="1057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352425</xdr:colOff>
      <xdr:row>20</xdr:row>
      <xdr:rowOff>57150</xdr:rowOff>
    </xdr:from>
    <xdr:to>
      <xdr:col>0</xdr:col>
      <xdr:colOff>904875</xdr:colOff>
      <xdr:row>20</xdr:row>
      <xdr:rowOff>800100</xdr:rowOff>
    </xdr:to>
    <xdr:pic>
      <xdr:nvPicPr>
        <xdr:cNvPr id="75356" name="Picture 15" descr="Вентиляционная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 rot="-424583">
          <a:off x="352425" y="13354050"/>
          <a:ext cx="552450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161925</xdr:colOff>
      <xdr:row>33</xdr:row>
      <xdr:rowOff>152400</xdr:rowOff>
    </xdr:from>
    <xdr:to>
      <xdr:col>0</xdr:col>
      <xdr:colOff>1181100</xdr:colOff>
      <xdr:row>33</xdr:row>
      <xdr:rowOff>742950</xdr:rowOff>
    </xdr:to>
    <xdr:pic>
      <xdr:nvPicPr>
        <xdr:cNvPr id="75357" name="Picture 16" descr="Противоветровой 2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161925" y="28022550"/>
          <a:ext cx="1019175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85725</xdr:colOff>
      <xdr:row>12</xdr:row>
      <xdr:rowOff>133350</xdr:rowOff>
    </xdr:from>
    <xdr:to>
      <xdr:col>0</xdr:col>
      <xdr:colOff>1295400</xdr:colOff>
      <xdr:row>12</xdr:row>
      <xdr:rowOff>695325</xdr:rowOff>
    </xdr:to>
    <xdr:pic>
      <xdr:nvPicPr>
        <xdr:cNvPr id="75358" name="Picture 17" descr="Конёк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5725" y="6343650"/>
          <a:ext cx="1209675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38100</xdr:colOff>
      <xdr:row>15</xdr:row>
      <xdr:rowOff>152400</xdr:rowOff>
    </xdr:from>
    <xdr:to>
      <xdr:col>0</xdr:col>
      <xdr:colOff>1295400</xdr:colOff>
      <xdr:row>15</xdr:row>
      <xdr:rowOff>742950</xdr:rowOff>
    </xdr:to>
    <xdr:pic>
      <xdr:nvPicPr>
        <xdr:cNvPr id="75359" name="Picture 19" descr="конек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38100" y="9020175"/>
          <a:ext cx="12573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85725</xdr:colOff>
      <xdr:row>14</xdr:row>
      <xdr:rowOff>66675</xdr:rowOff>
    </xdr:from>
    <xdr:to>
      <xdr:col>0</xdr:col>
      <xdr:colOff>1295400</xdr:colOff>
      <xdr:row>14</xdr:row>
      <xdr:rowOff>714375</xdr:rowOff>
    </xdr:to>
    <xdr:pic>
      <xdr:nvPicPr>
        <xdr:cNvPr id="75360" name="Picture 21" descr="Linienfirst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85725" y="8048625"/>
          <a:ext cx="12096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17</xdr:row>
      <xdr:rowOff>161925</xdr:rowOff>
    </xdr:from>
    <xdr:to>
      <xdr:col>0</xdr:col>
      <xdr:colOff>1314450</xdr:colOff>
      <xdr:row>17</xdr:row>
      <xdr:rowOff>676275</xdr:rowOff>
    </xdr:to>
    <xdr:pic>
      <xdr:nvPicPr>
        <xdr:cNvPr id="75361" name="Picture 22" descr="Firstaugleich mit Doppelmuffe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28575" y="10801350"/>
          <a:ext cx="1285875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85725</xdr:colOff>
      <xdr:row>26</xdr:row>
      <xdr:rowOff>57150</xdr:rowOff>
    </xdr:from>
    <xdr:to>
      <xdr:col>0</xdr:col>
      <xdr:colOff>914400</xdr:colOff>
      <xdr:row>26</xdr:row>
      <xdr:rowOff>400050</xdr:rowOff>
    </xdr:to>
    <xdr:pic>
      <xdr:nvPicPr>
        <xdr:cNvPr id="75362" name="Picture 23" descr="41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85725" y="20326350"/>
          <a:ext cx="828675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295275</xdr:colOff>
      <xdr:row>24</xdr:row>
      <xdr:rowOff>85725</xdr:rowOff>
    </xdr:from>
    <xdr:to>
      <xdr:col>0</xdr:col>
      <xdr:colOff>1314450</xdr:colOff>
      <xdr:row>24</xdr:row>
      <xdr:rowOff>847725</xdr:rowOff>
    </xdr:to>
    <xdr:pic>
      <xdr:nvPicPr>
        <xdr:cNvPr id="75363" name="Picture 24" descr="Снегозадерживающая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295275" y="18745200"/>
          <a:ext cx="1019175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66675</xdr:colOff>
      <xdr:row>24</xdr:row>
      <xdr:rowOff>123825</xdr:rowOff>
    </xdr:from>
    <xdr:to>
      <xdr:col>0</xdr:col>
      <xdr:colOff>381000</xdr:colOff>
      <xdr:row>24</xdr:row>
      <xdr:rowOff>647700</xdr:rowOff>
    </xdr:to>
    <xdr:pic>
      <xdr:nvPicPr>
        <xdr:cNvPr id="75364" name="Picture 25" descr="375957d14a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66675" y="18783300"/>
          <a:ext cx="314325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38100</xdr:colOff>
      <xdr:row>11</xdr:row>
      <xdr:rowOff>123825</xdr:rowOff>
    </xdr:from>
    <xdr:to>
      <xdr:col>0</xdr:col>
      <xdr:colOff>1314450</xdr:colOff>
      <xdr:row>11</xdr:row>
      <xdr:rowOff>714375</xdr:rowOff>
    </xdr:to>
    <xdr:pic>
      <xdr:nvPicPr>
        <xdr:cNvPr id="75365" name="Picture 26" descr="Sattelfirst HO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38100" y="5448300"/>
          <a:ext cx="127635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85725</xdr:colOff>
      <xdr:row>27</xdr:row>
      <xdr:rowOff>457200</xdr:rowOff>
    </xdr:from>
    <xdr:to>
      <xdr:col>0</xdr:col>
      <xdr:colOff>647700</xdr:colOff>
      <xdr:row>27</xdr:row>
      <xdr:rowOff>895350</xdr:rowOff>
    </xdr:to>
    <xdr:pic>
      <xdr:nvPicPr>
        <xdr:cNvPr id="75366" name="Picture 28" descr="Опорная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85725" y="22155150"/>
          <a:ext cx="561975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771525</xdr:colOff>
      <xdr:row>27</xdr:row>
      <xdr:rowOff>485775</xdr:rowOff>
    </xdr:from>
    <xdr:to>
      <xdr:col>0</xdr:col>
      <xdr:colOff>1181100</xdr:colOff>
      <xdr:row>27</xdr:row>
      <xdr:rowOff>800100</xdr:rowOff>
    </xdr:to>
    <xdr:pic>
      <xdr:nvPicPr>
        <xdr:cNvPr id="75367" name="Picture 29" descr="Бугель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771525" y="22183725"/>
          <a:ext cx="409575" cy="314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38100</xdr:colOff>
      <xdr:row>27</xdr:row>
      <xdr:rowOff>180975</xdr:rowOff>
    </xdr:from>
    <xdr:to>
      <xdr:col>0</xdr:col>
      <xdr:colOff>1266825</xdr:colOff>
      <xdr:row>27</xdr:row>
      <xdr:rowOff>400050</xdr:rowOff>
    </xdr:to>
    <xdr:pic>
      <xdr:nvPicPr>
        <xdr:cNvPr id="75368" name="Picture 76" descr="Ступень88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38100" y="21878925"/>
          <a:ext cx="1228725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21</xdr:row>
      <xdr:rowOff>971550</xdr:rowOff>
    </xdr:from>
    <xdr:to>
      <xdr:col>0</xdr:col>
      <xdr:colOff>1276350</xdr:colOff>
      <xdr:row>21</xdr:row>
      <xdr:rowOff>1981200</xdr:rowOff>
    </xdr:to>
    <xdr:pic>
      <xdr:nvPicPr>
        <xdr:cNvPr id="75369" name="Picture 54" descr="Нижний комплект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47625" y="15154275"/>
          <a:ext cx="1228725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21</xdr:row>
      <xdr:rowOff>981075</xdr:rowOff>
    </xdr:from>
    <xdr:to>
      <xdr:col>0</xdr:col>
      <xdr:colOff>504825</xdr:colOff>
      <xdr:row>21</xdr:row>
      <xdr:rowOff>1609725</xdr:rowOff>
    </xdr:to>
    <xdr:pic>
      <xdr:nvPicPr>
        <xdr:cNvPr id="75370" name="Picture 68" descr="11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lum bright="100000" contrast="100000"/>
        </a:blip>
        <a:srcRect/>
        <a:stretch>
          <a:fillRect/>
        </a:stretch>
      </xdr:blipFill>
      <xdr:spPr bwMode="auto">
        <a:xfrm>
          <a:off x="47625" y="15163800"/>
          <a:ext cx="457200" cy="628650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771525</xdr:colOff>
      <xdr:row>27</xdr:row>
      <xdr:rowOff>962025</xdr:rowOff>
    </xdr:from>
    <xdr:to>
      <xdr:col>0</xdr:col>
      <xdr:colOff>1181100</xdr:colOff>
      <xdr:row>27</xdr:row>
      <xdr:rowOff>1276350</xdr:rowOff>
    </xdr:to>
    <xdr:pic>
      <xdr:nvPicPr>
        <xdr:cNvPr id="75371" name="Picture 34" descr="Бугель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771525" y="22659975"/>
          <a:ext cx="409575" cy="314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123825</xdr:colOff>
      <xdr:row>27</xdr:row>
      <xdr:rowOff>828675</xdr:rowOff>
    </xdr:from>
    <xdr:to>
      <xdr:col>0</xdr:col>
      <xdr:colOff>771525</xdr:colOff>
      <xdr:row>27</xdr:row>
      <xdr:rowOff>1333500</xdr:rowOff>
    </xdr:to>
    <xdr:pic>
      <xdr:nvPicPr>
        <xdr:cNvPr id="75372" name="Picture 35" descr="Опорная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23825" y="22526625"/>
          <a:ext cx="64770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104775</xdr:colOff>
      <xdr:row>26</xdr:row>
      <xdr:rowOff>457200</xdr:rowOff>
    </xdr:from>
    <xdr:to>
      <xdr:col>0</xdr:col>
      <xdr:colOff>666750</xdr:colOff>
      <xdr:row>26</xdr:row>
      <xdr:rowOff>895350</xdr:rowOff>
    </xdr:to>
    <xdr:pic>
      <xdr:nvPicPr>
        <xdr:cNvPr id="75373" name="Picture 36" descr="Опорная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04775" y="20726400"/>
          <a:ext cx="561975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790575</xdr:colOff>
      <xdr:row>26</xdr:row>
      <xdr:rowOff>485775</xdr:rowOff>
    </xdr:from>
    <xdr:to>
      <xdr:col>0</xdr:col>
      <xdr:colOff>1200150</xdr:colOff>
      <xdr:row>26</xdr:row>
      <xdr:rowOff>800100</xdr:rowOff>
    </xdr:to>
    <xdr:pic>
      <xdr:nvPicPr>
        <xdr:cNvPr id="75374" name="Picture 37" descr="Бугель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790575" y="20754975"/>
          <a:ext cx="409575" cy="314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790575</xdr:colOff>
      <xdr:row>26</xdr:row>
      <xdr:rowOff>962025</xdr:rowOff>
    </xdr:from>
    <xdr:to>
      <xdr:col>0</xdr:col>
      <xdr:colOff>1200150</xdr:colOff>
      <xdr:row>26</xdr:row>
      <xdr:rowOff>1276350</xdr:rowOff>
    </xdr:to>
    <xdr:pic>
      <xdr:nvPicPr>
        <xdr:cNvPr id="75375" name="Picture 38" descr="Бугель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790575" y="21231225"/>
          <a:ext cx="409575" cy="314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142875</xdr:colOff>
      <xdr:row>26</xdr:row>
      <xdr:rowOff>828675</xdr:rowOff>
    </xdr:from>
    <xdr:to>
      <xdr:col>0</xdr:col>
      <xdr:colOff>790575</xdr:colOff>
      <xdr:row>26</xdr:row>
      <xdr:rowOff>1333500</xdr:rowOff>
    </xdr:to>
    <xdr:pic>
      <xdr:nvPicPr>
        <xdr:cNvPr id="75376" name="Picture 39" descr="Опорная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42875" y="21097875"/>
          <a:ext cx="64770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209550</xdr:colOff>
      <xdr:row>32</xdr:row>
      <xdr:rowOff>123825</xdr:rowOff>
    </xdr:from>
    <xdr:to>
      <xdr:col>0</xdr:col>
      <xdr:colOff>1104900</xdr:colOff>
      <xdr:row>32</xdr:row>
      <xdr:rowOff>609600</xdr:rowOff>
    </xdr:to>
    <xdr:pic>
      <xdr:nvPicPr>
        <xdr:cNvPr id="75377" name="Picture 18" descr="Зажим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209550" y="27279600"/>
          <a:ext cx="89535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152400</xdr:colOff>
      <xdr:row>0</xdr:row>
      <xdr:rowOff>66675</xdr:rowOff>
    </xdr:from>
    <xdr:to>
      <xdr:col>9</xdr:col>
      <xdr:colOff>981075</xdr:colOff>
      <xdr:row>3</xdr:row>
      <xdr:rowOff>390525</xdr:rowOff>
    </xdr:to>
    <xdr:pic>
      <xdr:nvPicPr>
        <xdr:cNvPr id="75378" name="Рисунок 1"/>
        <xdr:cNvPicPr>
          <a:picLocks noChangeAspect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13468350" y="66675"/>
          <a:ext cx="3286125" cy="1809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61</xdr:row>
      <xdr:rowOff>47625</xdr:rowOff>
    </xdr:from>
    <xdr:to>
      <xdr:col>0</xdr:col>
      <xdr:colOff>942975</xdr:colOff>
      <xdr:row>61</xdr:row>
      <xdr:rowOff>742950</xdr:rowOff>
    </xdr:to>
    <xdr:pic>
      <xdr:nvPicPr>
        <xdr:cNvPr id="76311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775" y="40233600"/>
          <a:ext cx="838200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142875</xdr:colOff>
      <xdr:row>11</xdr:row>
      <xdr:rowOff>38100</xdr:rowOff>
    </xdr:from>
    <xdr:to>
      <xdr:col>0</xdr:col>
      <xdr:colOff>1000125</xdr:colOff>
      <xdr:row>11</xdr:row>
      <xdr:rowOff>676275</xdr:rowOff>
    </xdr:to>
    <xdr:pic>
      <xdr:nvPicPr>
        <xdr:cNvPr id="76312" name="Picture 7" descr="Аэроэлемент AFE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42875" y="4867275"/>
          <a:ext cx="857250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114300</xdr:colOff>
      <xdr:row>39</xdr:row>
      <xdr:rowOff>47625</xdr:rowOff>
    </xdr:from>
    <xdr:to>
      <xdr:col>0</xdr:col>
      <xdr:colOff>904875</xdr:colOff>
      <xdr:row>39</xdr:row>
      <xdr:rowOff>657225</xdr:rowOff>
    </xdr:to>
    <xdr:pic>
      <xdr:nvPicPr>
        <xdr:cNvPr id="76313" name="Picture 9" descr="Фирафикс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14300" y="25146000"/>
          <a:ext cx="790575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276225</xdr:colOff>
      <xdr:row>64</xdr:row>
      <xdr:rowOff>238125</xdr:rowOff>
    </xdr:from>
    <xdr:to>
      <xdr:col>0</xdr:col>
      <xdr:colOff>809625</xdr:colOff>
      <xdr:row>64</xdr:row>
      <xdr:rowOff>590550</xdr:rowOff>
    </xdr:to>
    <xdr:pic>
      <xdr:nvPicPr>
        <xdr:cNvPr id="76314" name="Picture 13" descr="Скоба решётки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76225" y="42814875"/>
          <a:ext cx="533400" cy="352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57150</xdr:colOff>
      <xdr:row>69</xdr:row>
      <xdr:rowOff>104775</xdr:rowOff>
    </xdr:from>
    <xdr:to>
      <xdr:col>0</xdr:col>
      <xdr:colOff>1057275</xdr:colOff>
      <xdr:row>69</xdr:row>
      <xdr:rowOff>523875</xdr:rowOff>
    </xdr:to>
    <xdr:pic>
      <xdr:nvPicPr>
        <xdr:cNvPr id="76315" name="Picture 14" descr="Крепление 2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57150" y="45758100"/>
          <a:ext cx="1000125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133350</xdr:colOff>
      <xdr:row>72</xdr:row>
      <xdr:rowOff>133350</xdr:rowOff>
    </xdr:from>
    <xdr:to>
      <xdr:col>0</xdr:col>
      <xdr:colOff>942975</xdr:colOff>
      <xdr:row>72</xdr:row>
      <xdr:rowOff>619125</xdr:rowOff>
    </xdr:to>
    <xdr:pic>
      <xdr:nvPicPr>
        <xdr:cNvPr id="76316" name="Picture 16" descr="Шуруп2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33350" y="47786925"/>
          <a:ext cx="80962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104775</xdr:colOff>
      <xdr:row>74</xdr:row>
      <xdr:rowOff>123825</xdr:rowOff>
    </xdr:from>
    <xdr:to>
      <xdr:col>0</xdr:col>
      <xdr:colOff>1000125</xdr:colOff>
      <xdr:row>74</xdr:row>
      <xdr:rowOff>609600</xdr:rowOff>
    </xdr:to>
    <xdr:pic>
      <xdr:nvPicPr>
        <xdr:cNvPr id="76317" name="Picture 18" descr="Зажим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04775" y="49110900"/>
          <a:ext cx="89535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76200</xdr:colOff>
      <xdr:row>33</xdr:row>
      <xdr:rowOff>66675</xdr:rowOff>
    </xdr:from>
    <xdr:to>
      <xdr:col>0</xdr:col>
      <xdr:colOff>1028700</xdr:colOff>
      <xdr:row>33</xdr:row>
      <xdr:rowOff>619125</xdr:rowOff>
    </xdr:to>
    <xdr:pic>
      <xdr:nvPicPr>
        <xdr:cNvPr id="76318" name="Picture 20" descr="Поролон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76200" y="21164550"/>
          <a:ext cx="9525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34</xdr:row>
      <xdr:rowOff>38100</xdr:rowOff>
    </xdr:from>
    <xdr:to>
      <xdr:col>0</xdr:col>
      <xdr:colOff>1038225</xdr:colOff>
      <xdr:row>34</xdr:row>
      <xdr:rowOff>685800</xdr:rowOff>
    </xdr:to>
    <xdr:pic>
      <xdr:nvPicPr>
        <xdr:cNvPr id="76319" name="Picture 21" descr="Гермлента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47625" y="21850350"/>
          <a:ext cx="990600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142875</xdr:colOff>
      <xdr:row>65</xdr:row>
      <xdr:rowOff>47625</xdr:rowOff>
    </xdr:from>
    <xdr:to>
      <xdr:col>0</xdr:col>
      <xdr:colOff>952500</xdr:colOff>
      <xdr:row>65</xdr:row>
      <xdr:rowOff>647700</xdr:rowOff>
    </xdr:to>
    <xdr:pic>
      <xdr:nvPicPr>
        <xdr:cNvPr id="76320" name="Picture 25" descr="Скоба снегоостанавливающая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42875" y="43348275"/>
          <a:ext cx="80962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76200</xdr:colOff>
      <xdr:row>38</xdr:row>
      <xdr:rowOff>9525</xdr:rowOff>
    </xdr:from>
    <xdr:to>
      <xdr:col>0</xdr:col>
      <xdr:colOff>1000125</xdr:colOff>
      <xdr:row>38</xdr:row>
      <xdr:rowOff>704850</xdr:rowOff>
    </xdr:to>
    <xdr:pic>
      <xdr:nvPicPr>
        <xdr:cNvPr id="76321" name="Picture 27" descr="Коньковый2jpg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76200" y="24393525"/>
          <a:ext cx="923925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238125</xdr:colOff>
      <xdr:row>96</xdr:row>
      <xdr:rowOff>123825</xdr:rowOff>
    </xdr:from>
    <xdr:to>
      <xdr:col>0</xdr:col>
      <xdr:colOff>866775</xdr:colOff>
      <xdr:row>96</xdr:row>
      <xdr:rowOff>723900</xdr:rowOff>
    </xdr:to>
    <xdr:pic>
      <xdr:nvPicPr>
        <xdr:cNvPr id="76322" name="Picture 31" descr="Декорплитка1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238125" y="65093850"/>
          <a:ext cx="62865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161925</xdr:colOff>
      <xdr:row>97</xdr:row>
      <xdr:rowOff>19050</xdr:rowOff>
    </xdr:from>
    <xdr:to>
      <xdr:col>0</xdr:col>
      <xdr:colOff>981075</xdr:colOff>
      <xdr:row>97</xdr:row>
      <xdr:rowOff>781050</xdr:rowOff>
    </xdr:to>
    <xdr:pic>
      <xdr:nvPicPr>
        <xdr:cNvPr id="76323" name="Picture 32" descr="Декорплитка2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161925" y="65817750"/>
          <a:ext cx="8191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114300</xdr:colOff>
      <xdr:row>71</xdr:row>
      <xdr:rowOff>57150</xdr:rowOff>
    </xdr:from>
    <xdr:to>
      <xdr:col>0</xdr:col>
      <xdr:colOff>876300</xdr:colOff>
      <xdr:row>71</xdr:row>
      <xdr:rowOff>600075</xdr:rowOff>
    </xdr:to>
    <xdr:pic>
      <xdr:nvPicPr>
        <xdr:cNvPr id="76324" name="Picture 37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114300" y="47043975"/>
          <a:ext cx="762000" cy="5429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76200</xdr:colOff>
      <xdr:row>88</xdr:row>
      <xdr:rowOff>19050</xdr:rowOff>
    </xdr:from>
    <xdr:to>
      <xdr:col>0</xdr:col>
      <xdr:colOff>1028700</xdr:colOff>
      <xdr:row>88</xdr:row>
      <xdr:rowOff>809625</xdr:rowOff>
    </xdr:to>
    <xdr:pic>
      <xdr:nvPicPr>
        <xdr:cNvPr id="76325" name="Picture 39" descr="Плёнка3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76200" y="59340750"/>
          <a:ext cx="95250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209550</xdr:colOff>
      <xdr:row>89</xdr:row>
      <xdr:rowOff>247650</xdr:rowOff>
    </xdr:from>
    <xdr:to>
      <xdr:col>0</xdr:col>
      <xdr:colOff>1000125</xdr:colOff>
      <xdr:row>89</xdr:row>
      <xdr:rowOff>571500</xdr:rowOff>
    </xdr:to>
    <xdr:pic>
      <xdr:nvPicPr>
        <xdr:cNvPr id="76326" name="Picture 45" descr="Вент элемент нижней защитной плёнки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209550" y="60398025"/>
          <a:ext cx="79057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76200</xdr:colOff>
      <xdr:row>22</xdr:row>
      <xdr:rowOff>114300</xdr:rowOff>
    </xdr:from>
    <xdr:to>
      <xdr:col>0</xdr:col>
      <xdr:colOff>1057275</xdr:colOff>
      <xdr:row>22</xdr:row>
      <xdr:rowOff>590550</xdr:rowOff>
    </xdr:to>
    <xdr:pic>
      <xdr:nvPicPr>
        <xdr:cNvPr id="76327" name="Picture 46" descr="403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76200" y="12487275"/>
          <a:ext cx="981075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104775</xdr:colOff>
      <xdr:row>47</xdr:row>
      <xdr:rowOff>57150</xdr:rowOff>
    </xdr:from>
    <xdr:to>
      <xdr:col>0</xdr:col>
      <xdr:colOff>1000125</xdr:colOff>
      <xdr:row>47</xdr:row>
      <xdr:rowOff>733425</xdr:rowOff>
    </xdr:to>
    <xdr:pic>
      <xdr:nvPicPr>
        <xdr:cNvPr id="76328" name="Picture 49" descr="Планка Вака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104775" y="30441900"/>
          <a:ext cx="895350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57150</xdr:colOff>
      <xdr:row>48</xdr:row>
      <xdr:rowOff>238125</xdr:rowOff>
    </xdr:from>
    <xdr:to>
      <xdr:col>0</xdr:col>
      <xdr:colOff>1009650</xdr:colOff>
      <xdr:row>48</xdr:row>
      <xdr:rowOff>523875</xdr:rowOff>
    </xdr:to>
    <xdr:pic>
      <xdr:nvPicPr>
        <xdr:cNvPr id="76329" name="Picture 50" descr="Шуруп с дюбелем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57150" y="31422975"/>
          <a:ext cx="952500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47625</xdr:colOff>
      <xdr:row>113</xdr:row>
      <xdr:rowOff>85725</xdr:rowOff>
    </xdr:from>
    <xdr:to>
      <xdr:col>8</xdr:col>
      <xdr:colOff>1095375</xdr:colOff>
      <xdr:row>113</xdr:row>
      <xdr:rowOff>438150</xdr:rowOff>
    </xdr:to>
    <xdr:pic>
      <xdr:nvPicPr>
        <xdr:cNvPr id="76330" name="Picture 70" descr="H:\MARKETING\МАРКЕТИНГ\Макеты\Логотипы\логотипы jpg\icn_326.jpg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12525375" y="75676125"/>
          <a:ext cx="3390900" cy="352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257175</xdr:colOff>
      <xdr:row>36</xdr:row>
      <xdr:rowOff>47625</xdr:rowOff>
    </xdr:from>
    <xdr:to>
      <xdr:col>0</xdr:col>
      <xdr:colOff>942975</xdr:colOff>
      <xdr:row>36</xdr:row>
      <xdr:rowOff>676275</xdr:rowOff>
    </xdr:to>
    <xdr:pic>
      <xdr:nvPicPr>
        <xdr:cNvPr id="76331" name="Picture 72" descr="Боковая обл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257175" y="23002875"/>
          <a:ext cx="6858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114300</xdr:colOff>
      <xdr:row>27</xdr:row>
      <xdr:rowOff>114300</xdr:rowOff>
    </xdr:from>
    <xdr:to>
      <xdr:col>0</xdr:col>
      <xdr:colOff>1066800</xdr:colOff>
      <xdr:row>27</xdr:row>
      <xdr:rowOff>923925</xdr:rowOff>
    </xdr:to>
    <xdr:pic>
      <xdr:nvPicPr>
        <xdr:cNvPr id="76332" name="Picture 19" descr="Ендова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114300" y="15735300"/>
          <a:ext cx="952500" cy="809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27</xdr:row>
      <xdr:rowOff>57150</xdr:rowOff>
    </xdr:from>
    <xdr:to>
      <xdr:col>0</xdr:col>
      <xdr:colOff>485775</xdr:colOff>
      <xdr:row>27</xdr:row>
      <xdr:rowOff>438150</xdr:rowOff>
    </xdr:to>
    <xdr:pic>
      <xdr:nvPicPr>
        <xdr:cNvPr id="76333" name="Picture 36" descr="Скобка ендовы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47625" y="15678150"/>
          <a:ext cx="43815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104775</xdr:colOff>
      <xdr:row>91</xdr:row>
      <xdr:rowOff>66675</xdr:rowOff>
    </xdr:from>
    <xdr:to>
      <xdr:col>0</xdr:col>
      <xdr:colOff>962025</xdr:colOff>
      <xdr:row>91</xdr:row>
      <xdr:rowOff>790575</xdr:rowOff>
    </xdr:to>
    <xdr:pic>
      <xdr:nvPicPr>
        <xdr:cNvPr id="76334" name="Picture 39" descr="Плёнка3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104775" y="61474350"/>
          <a:ext cx="85725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19</xdr:row>
      <xdr:rowOff>47625</xdr:rowOff>
    </xdr:from>
    <xdr:to>
      <xdr:col>0</xdr:col>
      <xdr:colOff>1057275</xdr:colOff>
      <xdr:row>19</xdr:row>
      <xdr:rowOff>657225</xdr:rowOff>
    </xdr:to>
    <xdr:pic>
      <xdr:nvPicPr>
        <xdr:cNvPr id="76335" name="Picture 51" descr="Капельник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47625" y="10306050"/>
          <a:ext cx="100965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81</xdr:row>
      <xdr:rowOff>114300</xdr:rowOff>
    </xdr:from>
    <xdr:to>
      <xdr:col>0</xdr:col>
      <xdr:colOff>1066800</xdr:colOff>
      <xdr:row>81</xdr:row>
      <xdr:rowOff>752475</xdr:rowOff>
    </xdr:to>
    <xdr:pic>
      <xdr:nvPicPr>
        <xdr:cNvPr id="76336" name="Picture 56" descr="Дифорол Топ РУ 2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95250" y="53463825"/>
          <a:ext cx="971550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76200</xdr:colOff>
      <xdr:row>82</xdr:row>
      <xdr:rowOff>95250</xdr:rowOff>
    </xdr:from>
    <xdr:to>
      <xdr:col>0</xdr:col>
      <xdr:colOff>1057275</xdr:colOff>
      <xdr:row>82</xdr:row>
      <xdr:rowOff>752475</xdr:rowOff>
    </xdr:to>
    <xdr:pic>
      <xdr:nvPicPr>
        <xdr:cNvPr id="76337" name="Picture 57" descr="Дифорол Компакт1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76200" y="54444900"/>
          <a:ext cx="981075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80</xdr:row>
      <xdr:rowOff>38100</xdr:rowOff>
    </xdr:from>
    <xdr:to>
      <xdr:col>0</xdr:col>
      <xdr:colOff>1019175</xdr:colOff>
      <xdr:row>80</xdr:row>
      <xdr:rowOff>685800</xdr:rowOff>
    </xdr:to>
    <xdr:pic>
      <xdr:nvPicPr>
        <xdr:cNvPr id="76338" name="Picture 58" descr="Дифорол Про 2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95250" y="52625625"/>
          <a:ext cx="92392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85725</xdr:colOff>
      <xdr:row>79</xdr:row>
      <xdr:rowOff>38100</xdr:rowOff>
    </xdr:from>
    <xdr:to>
      <xdr:col>0</xdr:col>
      <xdr:colOff>1057275</xdr:colOff>
      <xdr:row>79</xdr:row>
      <xdr:rowOff>685800</xdr:rowOff>
    </xdr:to>
    <xdr:pic>
      <xdr:nvPicPr>
        <xdr:cNvPr id="76339" name="Picture 59" descr="Велтитэк2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85725" y="51863625"/>
          <a:ext cx="971550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295275</xdr:colOff>
      <xdr:row>93</xdr:row>
      <xdr:rowOff>85725</xdr:rowOff>
    </xdr:from>
    <xdr:to>
      <xdr:col>0</xdr:col>
      <xdr:colOff>790575</xdr:colOff>
      <xdr:row>93</xdr:row>
      <xdr:rowOff>714375</xdr:rowOff>
    </xdr:to>
    <xdr:pic>
      <xdr:nvPicPr>
        <xdr:cNvPr id="76340" name="Picture 62" descr="Скотч двухсторонний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295275" y="63150750"/>
          <a:ext cx="4953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104775</xdr:colOff>
      <xdr:row>70</xdr:row>
      <xdr:rowOff>114300</xdr:rowOff>
    </xdr:from>
    <xdr:to>
      <xdr:col>0</xdr:col>
      <xdr:colOff>1019175</xdr:colOff>
      <xdr:row>70</xdr:row>
      <xdr:rowOff>600075</xdr:rowOff>
    </xdr:to>
    <xdr:pic>
      <xdr:nvPicPr>
        <xdr:cNvPr id="76341" name="Picture 63" descr="Противоветровой 2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104775" y="46434375"/>
          <a:ext cx="91440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114300</xdr:colOff>
      <xdr:row>49</xdr:row>
      <xdr:rowOff>295275</xdr:rowOff>
    </xdr:from>
    <xdr:to>
      <xdr:col>0</xdr:col>
      <xdr:colOff>1009650</xdr:colOff>
      <xdr:row>49</xdr:row>
      <xdr:rowOff>485775</xdr:rowOff>
    </xdr:to>
    <xdr:pic>
      <xdr:nvPicPr>
        <xdr:cNvPr id="76342" name="Picture 65" descr="Герметик2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114300" y="32194500"/>
          <a:ext cx="89535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171450</xdr:colOff>
      <xdr:row>56</xdr:row>
      <xdr:rowOff>0</xdr:rowOff>
    </xdr:from>
    <xdr:to>
      <xdr:col>0</xdr:col>
      <xdr:colOff>457200</xdr:colOff>
      <xdr:row>56</xdr:row>
      <xdr:rowOff>0</xdr:rowOff>
    </xdr:to>
    <xdr:pic>
      <xdr:nvPicPr>
        <xdr:cNvPr id="76343" name="Picture 61" descr="375957d14a"/>
        <xdr:cNvPicPr>
          <a:picLocks noChangeAspect="1" noChangeArrowheads="1"/>
        </xdr:cNvPicPr>
      </xdr:nvPicPr>
      <xdr:blipFill>
        <a:blip xmlns:r="http://schemas.openxmlformats.org/officeDocument/2006/relationships" r:embed="rId32"/>
        <a:srcRect/>
        <a:stretch>
          <a:fillRect/>
        </a:stretch>
      </xdr:blipFill>
      <xdr:spPr bwMode="auto">
        <a:xfrm>
          <a:off x="171450" y="36328350"/>
          <a:ext cx="2857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209550</xdr:colOff>
      <xdr:row>60</xdr:row>
      <xdr:rowOff>28575</xdr:rowOff>
    </xdr:from>
    <xdr:to>
      <xdr:col>0</xdr:col>
      <xdr:colOff>876300</xdr:colOff>
      <xdr:row>61</xdr:row>
      <xdr:rowOff>0</xdr:rowOff>
    </xdr:to>
    <xdr:pic>
      <xdr:nvPicPr>
        <xdr:cNvPr id="76344" name="Picture 62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209550" y="39443025"/>
          <a:ext cx="666750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57150</xdr:colOff>
      <xdr:row>59</xdr:row>
      <xdr:rowOff>142875</xdr:rowOff>
    </xdr:from>
    <xdr:to>
      <xdr:col>0</xdr:col>
      <xdr:colOff>990600</xdr:colOff>
      <xdr:row>59</xdr:row>
      <xdr:rowOff>419100</xdr:rowOff>
    </xdr:to>
    <xdr:pic>
      <xdr:nvPicPr>
        <xdr:cNvPr id="76345" name="Picture 63" descr="tool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7150" y="38785800"/>
          <a:ext cx="9334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57150</xdr:colOff>
      <xdr:row>59</xdr:row>
      <xdr:rowOff>314325</xdr:rowOff>
    </xdr:from>
    <xdr:to>
      <xdr:col>0</xdr:col>
      <xdr:colOff>990600</xdr:colOff>
      <xdr:row>59</xdr:row>
      <xdr:rowOff>590550</xdr:rowOff>
    </xdr:to>
    <xdr:pic>
      <xdr:nvPicPr>
        <xdr:cNvPr id="76346" name="Picture 64" descr="tool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7150" y="38957250"/>
          <a:ext cx="9334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57150</xdr:colOff>
      <xdr:row>84</xdr:row>
      <xdr:rowOff>57150</xdr:rowOff>
    </xdr:from>
    <xdr:to>
      <xdr:col>0</xdr:col>
      <xdr:colOff>1000125</xdr:colOff>
      <xdr:row>84</xdr:row>
      <xdr:rowOff>828675</xdr:rowOff>
    </xdr:to>
    <xdr:pic>
      <xdr:nvPicPr>
        <xdr:cNvPr id="76347" name="Picture 39" descr="Плёнка3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57150" y="56064150"/>
          <a:ext cx="942975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57150</xdr:colOff>
      <xdr:row>85</xdr:row>
      <xdr:rowOff>19050</xdr:rowOff>
    </xdr:from>
    <xdr:to>
      <xdr:col>0</xdr:col>
      <xdr:colOff>1028700</xdr:colOff>
      <xdr:row>86</xdr:row>
      <xdr:rowOff>0</xdr:rowOff>
    </xdr:to>
    <xdr:pic>
      <xdr:nvPicPr>
        <xdr:cNvPr id="76348" name="Picture 39" descr="Плёнка3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57150" y="56854725"/>
          <a:ext cx="971550" cy="809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76200</xdr:colOff>
      <xdr:row>83</xdr:row>
      <xdr:rowOff>114300</xdr:rowOff>
    </xdr:from>
    <xdr:to>
      <xdr:col>0</xdr:col>
      <xdr:colOff>1057275</xdr:colOff>
      <xdr:row>83</xdr:row>
      <xdr:rowOff>752475</xdr:rowOff>
    </xdr:to>
    <xdr:pic>
      <xdr:nvPicPr>
        <xdr:cNvPr id="76349" name="Picture 56" descr="Дифорол Топ РУ 2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76200" y="55292625"/>
          <a:ext cx="981075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123825</xdr:colOff>
      <xdr:row>10</xdr:row>
      <xdr:rowOff>47625</xdr:rowOff>
    </xdr:from>
    <xdr:to>
      <xdr:col>0</xdr:col>
      <xdr:colOff>1009650</xdr:colOff>
      <xdr:row>10</xdr:row>
      <xdr:rowOff>704850</xdr:rowOff>
    </xdr:to>
    <xdr:pic>
      <xdr:nvPicPr>
        <xdr:cNvPr id="76350" name="Picture 7" descr="Аэроэлемент AFE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23825" y="4162425"/>
          <a:ext cx="885825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76200</xdr:colOff>
      <xdr:row>15</xdr:row>
      <xdr:rowOff>57150</xdr:rowOff>
    </xdr:from>
    <xdr:to>
      <xdr:col>0</xdr:col>
      <xdr:colOff>1009650</xdr:colOff>
      <xdr:row>16</xdr:row>
      <xdr:rowOff>0</xdr:rowOff>
    </xdr:to>
    <xdr:pic>
      <xdr:nvPicPr>
        <xdr:cNvPr id="76351" name="Picture 23" descr="Металролл"/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76200" y="7743825"/>
          <a:ext cx="933450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76200</xdr:colOff>
      <xdr:row>16</xdr:row>
      <xdr:rowOff>47625</xdr:rowOff>
    </xdr:from>
    <xdr:to>
      <xdr:col>0</xdr:col>
      <xdr:colOff>1009650</xdr:colOff>
      <xdr:row>17</xdr:row>
      <xdr:rowOff>0</xdr:rowOff>
    </xdr:to>
    <xdr:pic>
      <xdr:nvPicPr>
        <xdr:cNvPr id="76352" name="Picture 23" descr="Металролл"/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76200" y="8448675"/>
          <a:ext cx="93345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76200</xdr:colOff>
      <xdr:row>21</xdr:row>
      <xdr:rowOff>133350</xdr:rowOff>
    </xdr:from>
    <xdr:to>
      <xdr:col>0</xdr:col>
      <xdr:colOff>1057275</xdr:colOff>
      <xdr:row>21</xdr:row>
      <xdr:rowOff>619125</xdr:rowOff>
    </xdr:to>
    <xdr:pic>
      <xdr:nvPicPr>
        <xdr:cNvPr id="76353" name="Picture 46" descr="403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76200" y="11801475"/>
          <a:ext cx="98107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57150</xdr:colOff>
      <xdr:row>24</xdr:row>
      <xdr:rowOff>47625</xdr:rowOff>
    </xdr:from>
    <xdr:to>
      <xdr:col>0</xdr:col>
      <xdr:colOff>981075</xdr:colOff>
      <xdr:row>24</xdr:row>
      <xdr:rowOff>676275</xdr:rowOff>
    </xdr:to>
    <xdr:pic>
      <xdr:nvPicPr>
        <xdr:cNvPr id="76354" name="Picture 26" descr="Вентлента2"/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57150" y="13830300"/>
          <a:ext cx="923925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76200</xdr:colOff>
      <xdr:row>33</xdr:row>
      <xdr:rowOff>104775</xdr:rowOff>
    </xdr:from>
    <xdr:to>
      <xdr:col>0</xdr:col>
      <xdr:colOff>1028700</xdr:colOff>
      <xdr:row>33</xdr:row>
      <xdr:rowOff>657225</xdr:rowOff>
    </xdr:to>
    <xdr:pic>
      <xdr:nvPicPr>
        <xdr:cNvPr id="76355" name="Picture 20" descr="Поролон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76200" y="21202650"/>
          <a:ext cx="9525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76200</xdr:colOff>
      <xdr:row>32</xdr:row>
      <xdr:rowOff>76200</xdr:rowOff>
    </xdr:from>
    <xdr:to>
      <xdr:col>0</xdr:col>
      <xdr:colOff>1028700</xdr:colOff>
      <xdr:row>32</xdr:row>
      <xdr:rowOff>628650</xdr:rowOff>
    </xdr:to>
    <xdr:pic>
      <xdr:nvPicPr>
        <xdr:cNvPr id="76356" name="Picture 20" descr="Поролон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76200" y="20459700"/>
          <a:ext cx="9525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295275</xdr:colOff>
      <xdr:row>94</xdr:row>
      <xdr:rowOff>57150</xdr:rowOff>
    </xdr:from>
    <xdr:to>
      <xdr:col>0</xdr:col>
      <xdr:colOff>790575</xdr:colOff>
      <xdr:row>94</xdr:row>
      <xdr:rowOff>685800</xdr:rowOff>
    </xdr:to>
    <xdr:pic>
      <xdr:nvPicPr>
        <xdr:cNvPr id="76357" name="Picture 62" descr="Скотч двухсторонний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295275" y="63884175"/>
          <a:ext cx="4953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57150</xdr:colOff>
      <xdr:row>68</xdr:row>
      <xdr:rowOff>171450</xdr:rowOff>
    </xdr:from>
    <xdr:to>
      <xdr:col>0</xdr:col>
      <xdr:colOff>1057275</xdr:colOff>
      <xdr:row>68</xdr:row>
      <xdr:rowOff>600075</xdr:rowOff>
    </xdr:to>
    <xdr:pic>
      <xdr:nvPicPr>
        <xdr:cNvPr id="76358" name="Picture 14" descr="Крепление 2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57150" y="45158025"/>
          <a:ext cx="1000125" cy="428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142875</xdr:colOff>
      <xdr:row>73</xdr:row>
      <xdr:rowOff>76200</xdr:rowOff>
    </xdr:from>
    <xdr:to>
      <xdr:col>0</xdr:col>
      <xdr:colOff>952500</xdr:colOff>
      <xdr:row>73</xdr:row>
      <xdr:rowOff>581025</xdr:rowOff>
    </xdr:to>
    <xdr:pic>
      <xdr:nvPicPr>
        <xdr:cNvPr id="76359" name="Picture 16" descr="Шуруп2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42875" y="48396525"/>
          <a:ext cx="809625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76200</xdr:colOff>
      <xdr:row>28</xdr:row>
      <xdr:rowOff>76200</xdr:rowOff>
    </xdr:from>
    <xdr:to>
      <xdr:col>0</xdr:col>
      <xdr:colOff>1038225</xdr:colOff>
      <xdr:row>28</xdr:row>
      <xdr:rowOff>876300</xdr:rowOff>
    </xdr:to>
    <xdr:pic>
      <xdr:nvPicPr>
        <xdr:cNvPr id="76360" name="Picture 19" descr="Ендова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76200" y="16649700"/>
          <a:ext cx="962025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76200</xdr:colOff>
      <xdr:row>29</xdr:row>
      <xdr:rowOff>104775</xdr:rowOff>
    </xdr:from>
    <xdr:to>
      <xdr:col>0</xdr:col>
      <xdr:colOff>1038225</xdr:colOff>
      <xdr:row>29</xdr:row>
      <xdr:rowOff>904875</xdr:rowOff>
    </xdr:to>
    <xdr:pic>
      <xdr:nvPicPr>
        <xdr:cNvPr id="76361" name="Picture 19" descr="Ендова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76200" y="17630775"/>
          <a:ext cx="962025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76200</xdr:colOff>
      <xdr:row>30</xdr:row>
      <xdr:rowOff>85725</xdr:rowOff>
    </xdr:from>
    <xdr:to>
      <xdr:col>0</xdr:col>
      <xdr:colOff>1038225</xdr:colOff>
      <xdr:row>30</xdr:row>
      <xdr:rowOff>895350</xdr:rowOff>
    </xdr:to>
    <xdr:pic>
      <xdr:nvPicPr>
        <xdr:cNvPr id="76362" name="Picture 19" descr="Ендова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76200" y="18564225"/>
          <a:ext cx="962025" cy="809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76200</xdr:colOff>
      <xdr:row>31</xdr:row>
      <xdr:rowOff>76200</xdr:rowOff>
    </xdr:from>
    <xdr:to>
      <xdr:col>0</xdr:col>
      <xdr:colOff>1038225</xdr:colOff>
      <xdr:row>31</xdr:row>
      <xdr:rowOff>876300</xdr:rowOff>
    </xdr:to>
    <xdr:pic>
      <xdr:nvPicPr>
        <xdr:cNvPr id="76363" name="Picture 19" descr="Ендова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76200" y="19507200"/>
          <a:ext cx="962025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57</xdr:row>
      <xdr:rowOff>142875</xdr:rowOff>
    </xdr:from>
    <xdr:to>
      <xdr:col>0</xdr:col>
      <xdr:colOff>1066800</xdr:colOff>
      <xdr:row>57</xdr:row>
      <xdr:rowOff>628650</xdr:rowOff>
    </xdr:to>
    <xdr:pic>
      <xdr:nvPicPr>
        <xdr:cNvPr id="76364" name="Picture 12" descr="Решётка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47625" y="37242750"/>
          <a:ext cx="101917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58</xdr:row>
      <xdr:rowOff>142875</xdr:rowOff>
    </xdr:from>
    <xdr:to>
      <xdr:col>0</xdr:col>
      <xdr:colOff>1066800</xdr:colOff>
      <xdr:row>58</xdr:row>
      <xdr:rowOff>628650</xdr:rowOff>
    </xdr:to>
    <xdr:pic>
      <xdr:nvPicPr>
        <xdr:cNvPr id="76365" name="Picture 12" descr="Решётка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47625" y="38014275"/>
          <a:ext cx="101917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76200</xdr:colOff>
      <xdr:row>87</xdr:row>
      <xdr:rowOff>28575</xdr:rowOff>
    </xdr:from>
    <xdr:to>
      <xdr:col>0</xdr:col>
      <xdr:colOff>1028700</xdr:colOff>
      <xdr:row>88</xdr:row>
      <xdr:rowOff>0</xdr:rowOff>
    </xdr:to>
    <xdr:pic>
      <xdr:nvPicPr>
        <xdr:cNvPr id="76366" name="Picture 39" descr="Плёнка3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76200" y="58521600"/>
          <a:ext cx="952500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104775</xdr:colOff>
      <xdr:row>92</xdr:row>
      <xdr:rowOff>104775</xdr:rowOff>
    </xdr:from>
    <xdr:to>
      <xdr:col>0</xdr:col>
      <xdr:colOff>942975</xdr:colOff>
      <xdr:row>92</xdr:row>
      <xdr:rowOff>800100</xdr:rowOff>
    </xdr:to>
    <xdr:pic>
      <xdr:nvPicPr>
        <xdr:cNvPr id="76367" name="Picture 39" descr="Плёнка3"/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104775" y="62341125"/>
          <a:ext cx="838200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56</xdr:row>
      <xdr:rowOff>171450</xdr:rowOff>
    </xdr:from>
    <xdr:to>
      <xdr:col>0</xdr:col>
      <xdr:colOff>1066800</xdr:colOff>
      <xdr:row>56</xdr:row>
      <xdr:rowOff>657225</xdr:rowOff>
    </xdr:to>
    <xdr:pic>
      <xdr:nvPicPr>
        <xdr:cNvPr id="76368" name="Picture 12" descr="Решётка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47625" y="36499800"/>
          <a:ext cx="101917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161925</xdr:colOff>
      <xdr:row>13</xdr:row>
      <xdr:rowOff>38100</xdr:rowOff>
    </xdr:from>
    <xdr:to>
      <xdr:col>0</xdr:col>
      <xdr:colOff>971550</xdr:colOff>
      <xdr:row>13</xdr:row>
      <xdr:rowOff>685800</xdr:rowOff>
    </xdr:to>
    <xdr:pic>
      <xdr:nvPicPr>
        <xdr:cNvPr id="76369" name="Picture 119"/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161925" y="6296025"/>
          <a:ext cx="80962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295275</xdr:colOff>
      <xdr:row>62</xdr:row>
      <xdr:rowOff>38100</xdr:rowOff>
    </xdr:from>
    <xdr:to>
      <xdr:col>0</xdr:col>
      <xdr:colOff>914400</xdr:colOff>
      <xdr:row>62</xdr:row>
      <xdr:rowOff>771525</xdr:rowOff>
    </xdr:to>
    <xdr:pic>
      <xdr:nvPicPr>
        <xdr:cNvPr id="76370" name="Picture 124"/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295275" y="40995600"/>
          <a:ext cx="619125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257175</xdr:colOff>
      <xdr:row>63</xdr:row>
      <xdr:rowOff>66675</xdr:rowOff>
    </xdr:from>
    <xdr:to>
      <xdr:col>0</xdr:col>
      <xdr:colOff>942975</xdr:colOff>
      <xdr:row>63</xdr:row>
      <xdr:rowOff>781050</xdr:rowOff>
    </xdr:to>
    <xdr:pic>
      <xdr:nvPicPr>
        <xdr:cNvPr id="76371" name="Picture 125"/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257175" y="41833800"/>
          <a:ext cx="6858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104775</xdr:colOff>
      <xdr:row>37</xdr:row>
      <xdr:rowOff>66675</xdr:rowOff>
    </xdr:from>
    <xdr:to>
      <xdr:col>0</xdr:col>
      <xdr:colOff>952500</xdr:colOff>
      <xdr:row>37</xdr:row>
      <xdr:rowOff>638175</xdr:rowOff>
    </xdr:to>
    <xdr:pic>
      <xdr:nvPicPr>
        <xdr:cNvPr id="76372" name="Picture 130"/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104775" y="23736300"/>
          <a:ext cx="847725" cy="5715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104775</xdr:colOff>
      <xdr:row>17</xdr:row>
      <xdr:rowOff>28575</xdr:rowOff>
    </xdr:from>
    <xdr:to>
      <xdr:col>0</xdr:col>
      <xdr:colOff>1038225</xdr:colOff>
      <xdr:row>17</xdr:row>
      <xdr:rowOff>695325</xdr:rowOff>
    </xdr:to>
    <xdr:pic>
      <xdr:nvPicPr>
        <xdr:cNvPr id="76373" name="Picture 23" descr="Металролл"/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104775" y="9144000"/>
          <a:ext cx="93345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142875</xdr:colOff>
      <xdr:row>14</xdr:row>
      <xdr:rowOff>28575</xdr:rowOff>
    </xdr:from>
    <xdr:to>
      <xdr:col>0</xdr:col>
      <xdr:colOff>981075</xdr:colOff>
      <xdr:row>14</xdr:row>
      <xdr:rowOff>695325</xdr:rowOff>
    </xdr:to>
    <xdr:pic>
      <xdr:nvPicPr>
        <xdr:cNvPr id="76374" name="Picture 159"/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142875" y="7000875"/>
          <a:ext cx="83820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20</xdr:row>
      <xdr:rowOff>190500</xdr:rowOff>
    </xdr:from>
    <xdr:to>
      <xdr:col>0</xdr:col>
      <xdr:colOff>1047750</xdr:colOff>
      <xdr:row>20</xdr:row>
      <xdr:rowOff>533400</xdr:rowOff>
    </xdr:to>
    <xdr:pic>
      <xdr:nvPicPr>
        <xdr:cNvPr id="76375" name="Picture 161" descr="Гребень 3"/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47625" y="11153775"/>
          <a:ext cx="1000125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57150</xdr:colOff>
      <xdr:row>25</xdr:row>
      <xdr:rowOff>66675</xdr:rowOff>
    </xdr:from>
    <xdr:to>
      <xdr:col>0</xdr:col>
      <xdr:colOff>981075</xdr:colOff>
      <xdr:row>25</xdr:row>
      <xdr:rowOff>695325</xdr:rowOff>
    </xdr:to>
    <xdr:pic>
      <xdr:nvPicPr>
        <xdr:cNvPr id="76376" name="Picture 26" descr="Вентлента2"/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57150" y="14554200"/>
          <a:ext cx="923925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45</xdr:row>
      <xdr:rowOff>28575</xdr:rowOff>
    </xdr:from>
    <xdr:to>
      <xdr:col>0</xdr:col>
      <xdr:colOff>1057275</xdr:colOff>
      <xdr:row>45</xdr:row>
      <xdr:rowOff>781050</xdr:rowOff>
    </xdr:to>
    <xdr:pic>
      <xdr:nvPicPr>
        <xdr:cNvPr id="76377" name="Picture 163" descr="Топ Флекс"/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47625" y="28813125"/>
          <a:ext cx="1009650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43</xdr:row>
      <xdr:rowOff>38100</xdr:rowOff>
    </xdr:from>
    <xdr:to>
      <xdr:col>0</xdr:col>
      <xdr:colOff>1057275</xdr:colOff>
      <xdr:row>43</xdr:row>
      <xdr:rowOff>790575</xdr:rowOff>
    </xdr:to>
    <xdr:pic>
      <xdr:nvPicPr>
        <xdr:cNvPr id="76378" name="Picture 166" descr="Топ Флекс"/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47625" y="27222450"/>
          <a:ext cx="1009650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38100</xdr:colOff>
      <xdr:row>44</xdr:row>
      <xdr:rowOff>38100</xdr:rowOff>
    </xdr:from>
    <xdr:to>
      <xdr:col>0</xdr:col>
      <xdr:colOff>1066800</xdr:colOff>
      <xdr:row>44</xdr:row>
      <xdr:rowOff>752475</xdr:rowOff>
    </xdr:to>
    <xdr:pic>
      <xdr:nvPicPr>
        <xdr:cNvPr id="76379" name="Picture 167" descr="Изи Форм"/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38100" y="28022550"/>
          <a:ext cx="10287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104775</xdr:colOff>
      <xdr:row>46</xdr:row>
      <xdr:rowOff>104775</xdr:rowOff>
    </xdr:from>
    <xdr:to>
      <xdr:col>0</xdr:col>
      <xdr:colOff>981075</xdr:colOff>
      <xdr:row>46</xdr:row>
      <xdr:rowOff>685800</xdr:rowOff>
    </xdr:to>
    <xdr:pic>
      <xdr:nvPicPr>
        <xdr:cNvPr id="76380" name="Picture 168" descr="Вакафлекс"/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104775" y="29689425"/>
          <a:ext cx="87630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76200</xdr:colOff>
      <xdr:row>86</xdr:row>
      <xdr:rowOff>9525</xdr:rowOff>
    </xdr:from>
    <xdr:to>
      <xdr:col>0</xdr:col>
      <xdr:colOff>1028700</xdr:colOff>
      <xdr:row>86</xdr:row>
      <xdr:rowOff>809625</xdr:rowOff>
    </xdr:to>
    <xdr:pic>
      <xdr:nvPicPr>
        <xdr:cNvPr id="76381" name="Picture 39" descr="Плёнка3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76200" y="57673875"/>
          <a:ext cx="952500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152400</xdr:colOff>
      <xdr:row>12</xdr:row>
      <xdr:rowOff>28575</xdr:rowOff>
    </xdr:from>
    <xdr:to>
      <xdr:col>0</xdr:col>
      <xdr:colOff>990600</xdr:colOff>
      <xdr:row>12</xdr:row>
      <xdr:rowOff>695325</xdr:rowOff>
    </xdr:to>
    <xdr:pic>
      <xdr:nvPicPr>
        <xdr:cNvPr id="76382" name="Picture 172"/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152400" y="5572125"/>
          <a:ext cx="83820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76</xdr:row>
      <xdr:rowOff>114300</xdr:rowOff>
    </xdr:from>
    <xdr:to>
      <xdr:col>0</xdr:col>
      <xdr:colOff>1019175</xdr:colOff>
      <xdr:row>76</xdr:row>
      <xdr:rowOff>695325</xdr:rowOff>
    </xdr:to>
    <xdr:pic>
      <xdr:nvPicPr>
        <xdr:cNvPr id="76383" name="Picture 62" descr="Люк"/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47625" y="50139600"/>
          <a:ext cx="97155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57150</xdr:colOff>
      <xdr:row>23</xdr:row>
      <xdr:rowOff>47625</xdr:rowOff>
    </xdr:from>
    <xdr:to>
      <xdr:col>0</xdr:col>
      <xdr:colOff>981075</xdr:colOff>
      <xdr:row>23</xdr:row>
      <xdr:rowOff>676275</xdr:rowOff>
    </xdr:to>
    <xdr:pic>
      <xdr:nvPicPr>
        <xdr:cNvPr id="76384" name="Picture 26" descr="Вентлента2"/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57150" y="13125450"/>
          <a:ext cx="923925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28</xdr:row>
      <xdr:rowOff>57150</xdr:rowOff>
    </xdr:from>
    <xdr:to>
      <xdr:col>0</xdr:col>
      <xdr:colOff>485775</xdr:colOff>
      <xdr:row>28</xdr:row>
      <xdr:rowOff>438150</xdr:rowOff>
    </xdr:to>
    <xdr:pic>
      <xdr:nvPicPr>
        <xdr:cNvPr id="76385" name="Picture 36" descr="Скобка ендовы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47625" y="16630650"/>
          <a:ext cx="43815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29</xdr:row>
      <xdr:rowOff>38100</xdr:rowOff>
    </xdr:from>
    <xdr:to>
      <xdr:col>0</xdr:col>
      <xdr:colOff>485775</xdr:colOff>
      <xdr:row>29</xdr:row>
      <xdr:rowOff>419100</xdr:rowOff>
    </xdr:to>
    <xdr:pic>
      <xdr:nvPicPr>
        <xdr:cNvPr id="76386" name="Picture 36" descr="Скобка ендовы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47625" y="17564100"/>
          <a:ext cx="43815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30</xdr:row>
      <xdr:rowOff>57150</xdr:rowOff>
    </xdr:from>
    <xdr:to>
      <xdr:col>0</xdr:col>
      <xdr:colOff>485775</xdr:colOff>
      <xdr:row>30</xdr:row>
      <xdr:rowOff>438150</xdr:rowOff>
    </xdr:to>
    <xdr:pic>
      <xdr:nvPicPr>
        <xdr:cNvPr id="76387" name="Picture 36" descr="Скобка ендовы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47625" y="18535650"/>
          <a:ext cx="43815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31</xdr:row>
      <xdr:rowOff>38100</xdr:rowOff>
    </xdr:from>
    <xdr:to>
      <xdr:col>0</xdr:col>
      <xdr:colOff>485775</xdr:colOff>
      <xdr:row>31</xdr:row>
      <xdr:rowOff>419100</xdr:rowOff>
    </xdr:to>
    <xdr:pic>
      <xdr:nvPicPr>
        <xdr:cNvPr id="76388" name="Picture 36" descr="Скобка ендовы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47625" y="19469100"/>
          <a:ext cx="43815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190500</xdr:colOff>
      <xdr:row>0</xdr:row>
      <xdr:rowOff>47625</xdr:rowOff>
    </xdr:from>
    <xdr:to>
      <xdr:col>8</xdr:col>
      <xdr:colOff>1171575</xdr:colOff>
      <xdr:row>4</xdr:row>
      <xdr:rowOff>200025</xdr:rowOff>
    </xdr:to>
    <xdr:pic>
      <xdr:nvPicPr>
        <xdr:cNvPr id="76389" name="Рисунок 1"/>
        <xdr:cNvPicPr>
          <a:picLocks noChangeAspect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12668250" y="47625"/>
          <a:ext cx="3324225" cy="1809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114300</xdr:colOff>
      <xdr:row>52</xdr:row>
      <xdr:rowOff>57150</xdr:rowOff>
    </xdr:from>
    <xdr:to>
      <xdr:col>0</xdr:col>
      <xdr:colOff>1000125</xdr:colOff>
      <xdr:row>52</xdr:row>
      <xdr:rowOff>657225</xdr:rowOff>
    </xdr:to>
    <xdr:pic>
      <xdr:nvPicPr>
        <xdr:cNvPr id="76390" name="Рисунок 2"/>
        <xdr:cNvPicPr>
          <a:picLocks noChangeAspect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114300" y="33813750"/>
          <a:ext cx="88582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38100</xdr:colOff>
      <xdr:row>53</xdr:row>
      <xdr:rowOff>209550</xdr:rowOff>
    </xdr:from>
    <xdr:to>
      <xdr:col>0</xdr:col>
      <xdr:colOff>1085850</xdr:colOff>
      <xdr:row>53</xdr:row>
      <xdr:rowOff>647700</xdr:rowOff>
    </xdr:to>
    <xdr:pic>
      <xdr:nvPicPr>
        <xdr:cNvPr id="76391" name="Рисунок 3"/>
        <xdr:cNvPicPr>
          <a:picLocks noChangeAspect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38100" y="34680525"/>
          <a:ext cx="104775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51</xdr:row>
      <xdr:rowOff>66675</xdr:rowOff>
    </xdr:from>
    <xdr:to>
      <xdr:col>0</xdr:col>
      <xdr:colOff>981075</xdr:colOff>
      <xdr:row>52</xdr:row>
      <xdr:rowOff>19050</xdr:rowOff>
    </xdr:to>
    <xdr:pic>
      <xdr:nvPicPr>
        <xdr:cNvPr id="76392" name="Рисунок 86"/>
        <xdr:cNvPicPr>
          <a:picLocks noChangeAspect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95250" y="33108900"/>
          <a:ext cx="885825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57150</xdr:colOff>
      <xdr:row>54</xdr:row>
      <xdr:rowOff>38100</xdr:rowOff>
    </xdr:from>
    <xdr:to>
      <xdr:col>0</xdr:col>
      <xdr:colOff>1066800</xdr:colOff>
      <xdr:row>54</xdr:row>
      <xdr:rowOff>685800</xdr:rowOff>
    </xdr:to>
    <xdr:pic>
      <xdr:nvPicPr>
        <xdr:cNvPr id="76393" name="Рисунок 87"/>
        <xdr:cNvPicPr>
          <a:picLocks noChangeAspect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57150" y="35223450"/>
          <a:ext cx="1009650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NDOWS\TEMP\Price_99.2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Кровельная система BRAAS"/>
      <sheetName val="Артикул"/>
      <sheetName val="Артикул водослива"/>
      <sheetName val="Список цен в DM"/>
      <sheetName val="Окна     Водослив"/>
    </sheetNames>
    <sheetDataSet>
      <sheetData sheetId="0"/>
      <sheetData sheetId="1"/>
      <sheetData sheetId="2"/>
      <sheetData sheetId="3"/>
      <sheetData sheetId="4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=""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=""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Лист16">
    <pageSetUpPr fitToPage="1"/>
  </sheetPr>
  <dimension ref="A1:AB310"/>
  <sheetViews>
    <sheetView showZeros="0" tabSelected="1" zoomScale="55" zoomScaleNormal="55" zoomScaleSheetLayoutView="72" workbookViewId="0">
      <selection activeCell="H74" sqref="H74"/>
    </sheetView>
  </sheetViews>
  <sheetFormatPr defaultRowHeight="15"/>
  <cols>
    <col min="1" max="1" width="15" style="4" customWidth="1"/>
    <col min="2" max="2" width="21" style="4" customWidth="1"/>
    <col min="3" max="3" width="76.28515625" style="4" customWidth="1"/>
    <col min="4" max="28" width="5.7109375" style="4" customWidth="1"/>
    <col min="29" max="16384" width="9.140625" style="4"/>
  </cols>
  <sheetData>
    <row r="1" spans="1:28" ht="54.75" customHeight="1">
      <c r="A1" s="370"/>
      <c r="B1" s="370"/>
      <c r="C1" s="370"/>
      <c r="D1" s="370"/>
      <c r="E1" s="370"/>
      <c r="F1" s="370"/>
      <c r="G1" s="370"/>
      <c r="H1" s="370"/>
      <c r="I1" s="370"/>
      <c r="J1" s="370"/>
      <c r="K1" s="370"/>
      <c r="L1" s="370"/>
      <c r="M1" s="370"/>
      <c r="N1" s="370"/>
      <c r="O1" s="370"/>
      <c r="P1" s="370"/>
      <c r="Q1" s="370"/>
      <c r="R1" s="370"/>
      <c r="S1" s="370"/>
      <c r="T1" s="370"/>
      <c r="U1" s="370"/>
      <c r="V1" s="370"/>
      <c r="W1" s="370"/>
      <c r="X1" s="370"/>
      <c r="Y1" s="370"/>
      <c r="Z1" s="370"/>
      <c r="AA1" s="370"/>
      <c r="AB1" s="370"/>
    </row>
    <row r="2" spans="1:28" ht="30" customHeight="1">
      <c r="A2" s="368" t="s">
        <v>284</v>
      </c>
      <c r="B2" s="368"/>
      <c r="C2" s="368"/>
      <c r="D2" s="368"/>
      <c r="E2" s="368"/>
      <c r="F2" s="368"/>
      <c r="G2" s="368"/>
      <c r="H2" s="368"/>
      <c r="I2" s="368"/>
      <c r="J2" s="368"/>
      <c r="K2" s="368"/>
      <c r="L2" s="368"/>
      <c r="M2" s="368"/>
      <c r="N2" s="368"/>
      <c r="O2" s="368"/>
      <c r="P2" s="368"/>
      <c r="Q2" s="368"/>
      <c r="R2" s="368"/>
      <c r="S2" s="368"/>
      <c r="T2" s="368"/>
      <c r="U2" s="368"/>
      <c r="V2" s="368"/>
      <c r="W2" s="368"/>
      <c r="X2" s="368"/>
      <c r="Y2" s="368"/>
      <c r="Z2" s="368"/>
      <c r="AA2" s="368"/>
      <c r="AB2" s="368"/>
    </row>
    <row r="3" spans="1:28" ht="21.75" customHeight="1">
      <c r="A3" s="369"/>
      <c r="B3" s="369"/>
      <c r="C3" s="369"/>
      <c r="D3" s="369"/>
      <c r="E3" s="369"/>
      <c r="F3" s="369"/>
      <c r="G3" s="369"/>
      <c r="H3" s="369"/>
      <c r="I3" s="369"/>
      <c r="J3" s="369"/>
      <c r="K3" s="369"/>
      <c r="L3" s="369"/>
      <c r="M3" s="369"/>
      <c r="N3" s="369"/>
      <c r="O3" s="369"/>
      <c r="P3" s="369"/>
      <c r="Q3" s="369"/>
      <c r="R3" s="369"/>
      <c r="S3" s="369"/>
      <c r="T3" s="369"/>
      <c r="U3" s="369"/>
      <c r="V3" s="369"/>
      <c r="W3" s="369"/>
      <c r="X3" s="369"/>
      <c r="Y3" s="369"/>
      <c r="Z3" s="369"/>
      <c r="AA3" s="369"/>
      <c r="AB3" s="369"/>
    </row>
    <row r="4" spans="1:28" ht="21.75" customHeight="1">
      <c r="A4" s="369"/>
      <c r="B4" s="369"/>
      <c r="C4" s="369"/>
      <c r="D4" s="369"/>
      <c r="E4" s="369"/>
      <c r="F4" s="369"/>
      <c r="G4" s="369"/>
      <c r="H4" s="369"/>
      <c r="I4" s="369"/>
      <c r="J4" s="369"/>
      <c r="K4" s="369"/>
      <c r="L4" s="369"/>
      <c r="M4" s="369"/>
      <c r="N4" s="369"/>
      <c r="O4" s="369"/>
      <c r="P4" s="369"/>
      <c r="Q4" s="369"/>
      <c r="R4" s="369"/>
      <c r="S4" s="369"/>
      <c r="T4" s="369"/>
      <c r="U4" s="369"/>
      <c r="V4" s="369"/>
      <c r="W4" s="369"/>
      <c r="X4" s="369"/>
      <c r="Y4" s="369"/>
      <c r="Z4" s="369"/>
      <c r="AA4" s="369"/>
      <c r="AB4" s="369"/>
    </row>
    <row r="5" spans="1:28" ht="21.75" customHeight="1">
      <c r="A5" s="369"/>
      <c r="B5" s="369"/>
      <c r="C5" s="369"/>
      <c r="D5" s="369"/>
      <c r="E5" s="369"/>
      <c r="F5" s="369"/>
      <c r="G5" s="369"/>
      <c r="H5" s="369"/>
      <c r="I5" s="369"/>
      <c r="J5" s="369"/>
      <c r="K5" s="369"/>
      <c r="L5" s="369"/>
      <c r="M5" s="369"/>
      <c r="N5" s="369"/>
      <c r="O5" s="369"/>
      <c r="P5" s="369"/>
      <c r="Q5" s="369"/>
      <c r="R5" s="369"/>
      <c r="S5" s="369"/>
      <c r="T5" s="369"/>
      <c r="U5" s="369"/>
      <c r="V5" s="369"/>
      <c r="W5" s="369"/>
      <c r="X5" s="369"/>
      <c r="Y5" s="369"/>
      <c r="Z5" s="369"/>
      <c r="AA5" s="369"/>
      <c r="AB5" s="369"/>
    </row>
    <row r="6" spans="1:28" ht="21.75" customHeight="1">
      <c r="A6" s="369"/>
      <c r="B6" s="369"/>
      <c r="C6" s="369"/>
      <c r="D6" s="369"/>
      <c r="E6" s="369"/>
      <c r="F6" s="369"/>
      <c r="G6" s="369"/>
      <c r="H6" s="369"/>
      <c r="I6" s="369"/>
      <c r="J6" s="369"/>
      <c r="K6" s="369"/>
      <c r="L6" s="369"/>
      <c r="M6" s="369"/>
      <c r="N6" s="369"/>
      <c r="O6" s="369"/>
      <c r="P6" s="369"/>
      <c r="Q6" s="369"/>
      <c r="R6" s="369"/>
      <c r="S6" s="369"/>
      <c r="T6" s="369"/>
      <c r="U6" s="369"/>
      <c r="V6" s="369"/>
      <c r="W6" s="369"/>
      <c r="X6" s="369"/>
      <c r="Y6" s="369"/>
      <c r="Z6" s="369"/>
      <c r="AA6" s="369"/>
      <c r="AB6" s="369"/>
    </row>
    <row r="7" spans="1:28" ht="41.25" customHeight="1" thickBot="1">
      <c r="A7" s="183" t="s">
        <v>64</v>
      </c>
      <c r="B7" s="122"/>
      <c r="C7" s="122"/>
      <c r="D7" s="122"/>
      <c r="E7" s="122"/>
      <c r="F7" s="122"/>
      <c r="G7" s="122"/>
      <c r="J7" s="122"/>
      <c r="K7" s="122"/>
      <c r="L7" s="122"/>
      <c r="M7" s="122"/>
      <c r="N7" s="122"/>
      <c r="O7" s="122"/>
      <c r="P7" s="122"/>
      <c r="Q7" s="122"/>
      <c r="R7" s="122"/>
      <c r="S7" s="122"/>
      <c r="T7" s="122"/>
      <c r="U7" s="122"/>
      <c r="V7" s="21"/>
      <c r="W7" s="21"/>
      <c r="X7" s="21"/>
      <c r="Y7" s="531"/>
      <c r="Z7" s="531"/>
      <c r="AA7" s="531"/>
      <c r="AB7" s="531"/>
    </row>
    <row r="8" spans="1:28" ht="47.25" customHeight="1" thickTop="1" thickBot="1">
      <c r="A8" s="122"/>
      <c r="B8" s="122"/>
      <c r="C8" s="25" t="s">
        <v>143</v>
      </c>
      <c r="D8" s="515" t="s">
        <v>169</v>
      </c>
      <c r="E8" s="516"/>
      <c r="F8" s="516" t="s">
        <v>168</v>
      </c>
      <c r="G8" s="516"/>
      <c r="H8" s="509" t="s">
        <v>148</v>
      </c>
      <c r="I8" s="510"/>
      <c r="J8" s="509" t="s">
        <v>149</v>
      </c>
      <c r="K8" s="510"/>
      <c r="L8" s="509" t="s">
        <v>167</v>
      </c>
      <c r="M8" s="510"/>
      <c r="N8" s="516" t="s">
        <v>170</v>
      </c>
      <c r="O8" s="516"/>
      <c r="P8" s="509" t="s">
        <v>173</v>
      </c>
      <c r="Q8" s="510"/>
      <c r="R8" s="509" t="s">
        <v>172</v>
      </c>
      <c r="S8" s="510"/>
      <c r="T8" s="509" t="s">
        <v>171</v>
      </c>
      <c r="U8" s="510"/>
      <c r="V8" s="523"/>
      <c r="W8" s="524"/>
      <c r="X8" s="525"/>
      <c r="Y8" s="511" t="s">
        <v>159</v>
      </c>
      <c r="Z8" s="511"/>
      <c r="AA8" s="507" t="s">
        <v>165</v>
      </c>
      <c r="AB8" s="507"/>
    </row>
    <row r="9" spans="1:28" ht="64.5" customHeight="1" thickTop="1" thickBot="1">
      <c r="A9" s="465" t="s">
        <v>117</v>
      </c>
      <c r="B9" s="466"/>
      <c r="C9" s="123" t="s">
        <v>158</v>
      </c>
      <c r="D9" s="517"/>
      <c r="E9" s="518"/>
      <c r="F9" s="518"/>
      <c r="G9" s="518"/>
      <c r="H9" s="386"/>
      <c r="I9" s="417"/>
      <c r="J9" s="386"/>
      <c r="K9" s="417"/>
      <c r="L9" s="386"/>
      <c r="M9" s="417"/>
      <c r="N9" s="518"/>
      <c r="O9" s="518"/>
      <c r="P9" s="386"/>
      <c r="Q9" s="417"/>
      <c r="R9" s="386"/>
      <c r="S9" s="417"/>
      <c r="T9" s="386"/>
      <c r="U9" s="417"/>
      <c r="V9" s="526"/>
      <c r="W9" s="527"/>
      <c r="X9" s="528"/>
      <c r="Y9" s="512"/>
      <c r="Z9" s="512"/>
      <c r="AA9" s="508"/>
      <c r="AB9" s="508"/>
    </row>
    <row r="10" spans="1:28" ht="22.5" customHeight="1" thickTop="1">
      <c r="A10" s="467"/>
      <c r="B10" s="474"/>
      <c r="C10" s="470" t="s">
        <v>175</v>
      </c>
      <c r="D10" s="513" t="s">
        <v>129</v>
      </c>
      <c r="E10" s="514"/>
      <c r="F10" s="478"/>
      <c r="G10" s="478"/>
      <c r="H10" s="437"/>
      <c r="I10" s="437"/>
      <c r="J10" s="478"/>
      <c r="K10" s="478"/>
      <c r="L10" s="478"/>
      <c r="M10" s="478"/>
      <c r="N10" s="478"/>
      <c r="O10" s="478"/>
      <c r="P10" s="519"/>
      <c r="Q10" s="520"/>
      <c r="R10" s="519"/>
      <c r="S10" s="520"/>
      <c r="T10" s="519"/>
      <c r="U10" s="520"/>
      <c r="V10" s="519"/>
      <c r="W10" s="529"/>
      <c r="X10" s="530"/>
      <c r="Y10" s="532">
        <v>35.5</v>
      </c>
      <c r="Z10" s="533"/>
      <c r="AA10" s="497">
        <f t="shared" ref="AA10:AA17" si="0">Y10*10</f>
        <v>355</v>
      </c>
      <c r="AB10" s="498"/>
    </row>
    <row r="11" spans="1:28" ht="22.5" customHeight="1">
      <c r="A11" s="468"/>
      <c r="B11" s="475"/>
      <c r="C11" s="471"/>
      <c r="D11" s="460"/>
      <c r="E11" s="461"/>
      <c r="F11" s="477"/>
      <c r="G11" s="477"/>
      <c r="J11" s="505" t="s">
        <v>129</v>
      </c>
      <c r="K11" s="506"/>
      <c r="L11" s="429"/>
      <c r="M11" s="430"/>
      <c r="N11" s="429"/>
      <c r="O11" s="430"/>
      <c r="P11" s="429"/>
      <c r="Q11" s="430"/>
      <c r="R11" s="429"/>
      <c r="S11" s="430"/>
      <c r="T11" s="429"/>
      <c r="U11" s="430"/>
      <c r="V11" s="399"/>
      <c r="W11" s="400"/>
      <c r="X11" s="401"/>
      <c r="Y11" s="491">
        <v>48</v>
      </c>
      <c r="Z11" s="492"/>
      <c r="AA11" s="487">
        <f t="shared" si="0"/>
        <v>480</v>
      </c>
      <c r="AB11" s="488"/>
    </row>
    <row r="12" spans="1:28" ht="22.5" customHeight="1">
      <c r="A12" s="468"/>
      <c r="B12" s="475"/>
      <c r="C12" s="472"/>
      <c r="D12" s="460"/>
      <c r="E12" s="461"/>
      <c r="F12" s="477"/>
      <c r="G12" s="477"/>
      <c r="H12" s="503" t="s">
        <v>129</v>
      </c>
      <c r="I12" s="504"/>
      <c r="J12" s="438"/>
      <c r="K12" s="438"/>
      <c r="L12" s="414" t="s">
        <v>129</v>
      </c>
      <c r="M12" s="414"/>
      <c r="N12" s="415" t="s">
        <v>129</v>
      </c>
      <c r="O12" s="415"/>
      <c r="P12" s="429"/>
      <c r="Q12" s="430"/>
      <c r="R12" s="429"/>
      <c r="S12" s="430"/>
      <c r="T12" s="429"/>
      <c r="U12" s="430"/>
      <c r="V12" s="399"/>
      <c r="W12" s="400"/>
      <c r="X12" s="401"/>
      <c r="Y12" s="491">
        <v>53</v>
      </c>
      <c r="Z12" s="492"/>
      <c r="AA12" s="487">
        <f>Y12*10</f>
        <v>530</v>
      </c>
      <c r="AB12" s="488"/>
    </row>
    <row r="13" spans="1:28" ht="22.5" customHeight="1" thickBot="1">
      <c r="A13" s="469"/>
      <c r="B13" s="476"/>
      <c r="C13" s="473"/>
      <c r="D13" s="481"/>
      <c r="E13" s="482"/>
      <c r="F13" s="480"/>
      <c r="G13" s="480"/>
      <c r="H13" s="408"/>
      <c r="I13" s="408"/>
      <c r="J13" s="408"/>
      <c r="K13" s="408"/>
      <c r="L13" s="408"/>
      <c r="M13" s="408"/>
      <c r="N13" s="408"/>
      <c r="O13" s="408"/>
      <c r="P13" s="539"/>
      <c r="Q13" s="540"/>
      <c r="R13" s="541"/>
      <c r="S13" s="542"/>
      <c r="T13" s="543"/>
      <c r="U13" s="544"/>
      <c r="V13" s="409"/>
      <c r="W13" s="410"/>
      <c r="X13" s="411"/>
      <c r="Y13" s="493">
        <v>59</v>
      </c>
      <c r="Z13" s="494"/>
      <c r="AA13" s="487">
        <f>Y13*10</f>
        <v>590</v>
      </c>
      <c r="AB13" s="488"/>
    </row>
    <row r="14" spans="1:28" ht="22.5" customHeight="1" thickTop="1">
      <c r="A14" s="467"/>
      <c r="B14" s="474"/>
      <c r="C14" s="470" t="s">
        <v>176</v>
      </c>
      <c r="D14" s="483"/>
      <c r="E14" s="484"/>
      <c r="F14" s="521" t="s">
        <v>129</v>
      </c>
      <c r="G14" s="522"/>
      <c r="H14" s="437"/>
      <c r="I14" s="437"/>
      <c r="J14" s="437"/>
      <c r="K14" s="437"/>
      <c r="L14" s="437"/>
      <c r="M14" s="437"/>
      <c r="N14" s="437"/>
      <c r="O14" s="437"/>
      <c r="P14" s="537"/>
      <c r="Q14" s="538"/>
      <c r="R14" s="537"/>
      <c r="S14" s="538"/>
      <c r="T14" s="537"/>
      <c r="U14" s="538"/>
      <c r="V14" s="534"/>
      <c r="W14" s="535"/>
      <c r="X14" s="536"/>
      <c r="Y14" s="495">
        <v>39.9</v>
      </c>
      <c r="Z14" s="496"/>
      <c r="AA14" s="497">
        <f t="shared" si="0"/>
        <v>399</v>
      </c>
      <c r="AB14" s="498"/>
    </row>
    <row r="15" spans="1:28" ht="22.5" customHeight="1">
      <c r="A15" s="468"/>
      <c r="B15" s="475"/>
      <c r="C15" s="471"/>
      <c r="D15" s="460"/>
      <c r="E15" s="461"/>
      <c r="F15" s="438"/>
      <c r="G15" s="438"/>
      <c r="H15" s="438"/>
      <c r="I15" s="438"/>
      <c r="J15" s="438"/>
      <c r="K15" s="438"/>
      <c r="L15" s="438"/>
      <c r="M15" s="438"/>
      <c r="N15" s="438"/>
      <c r="O15" s="438"/>
      <c r="P15" s="545"/>
      <c r="Q15" s="546"/>
      <c r="R15" s="429"/>
      <c r="S15" s="430"/>
      <c r="T15" s="429"/>
      <c r="U15" s="430"/>
      <c r="V15" s="399"/>
      <c r="W15" s="400"/>
      <c r="X15" s="401"/>
      <c r="Y15" s="493">
        <v>62</v>
      </c>
      <c r="Z15" s="494"/>
      <c r="AA15" s="487">
        <f t="shared" si="0"/>
        <v>620</v>
      </c>
      <c r="AB15" s="488"/>
    </row>
    <row r="16" spans="1:28" ht="22.5" customHeight="1">
      <c r="A16" s="468"/>
      <c r="B16" s="475"/>
      <c r="C16" s="472"/>
      <c r="D16" s="460"/>
      <c r="E16" s="461"/>
      <c r="F16" s="438"/>
      <c r="G16" s="438"/>
      <c r="H16" s="438"/>
      <c r="I16" s="438"/>
      <c r="J16" s="438"/>
      <c r="K16" s="438"/>
      <c r="L16" s="438"/>
      <c r="M16" s="438"/>
      <c r="N16" s="438"/>
      <c r="O16" s="438"/>
      <c r="P16" s="429"/>
      <c r="Q16" s="430"/>
      <c r="R16" s="429"/>
      <c r="S16" s="430"/>
      <c r="T16" s="429"/>
      <c r="U16" s="430"/>
      <c r="V16" s="399"/>
      <c r="W16" s="400"/>
      <c r="X16" s="401"/>
      <c r="Y16" s="499"/>
      <c r="Z16" s="500"/>
      <c r="AA16" s="487">
        <f t="shared" si="0"/>
        <v>0</v>
      </c>
      <c r="AB16" s="488"/>
    </row>
    <row r="17" spans="1:28" ht="22.5" customHeight="1" thickBot="1">
      <c r="A17" s="469"/>
      <c r="B17" s="476"/>
      <c r="C17" s="473"/>
      <c r="D17" s="456"/>
      <c r="E17" s="457"/>
      <c r="F17" s="436"/>
      <c r="G17" s="436"/>
      <c r="H17" s="436"/>
      <c r="I17" s="436"/>
      <c r="J17" s="436"/>
      <c r="K17" s="436"/>
      <c r="L17" s="436"/>
      <c r="M17" s="436"/>
      <c r="N17" s="436"/>
      <c r="O17" s="436"/>
      <c r="P17" s="539"/>
      <c r="Q17" s="540"/>
      <c r="R17" s="539"/>
      <c r="S17" s="540"/>
      <c r="T17" s="539"/>
      <c r="U17" s="540"/>
      <c r="V17" s="409"/>
      <c r="W17" s="410"/>
      <c r="X17" s="411"/>
      <c r="Y17" s="489"/>
      <c r="Z17" s="490"/>
      <c r="AA17" s="485">
        <f t="shared" si="0"/>
        <v>0</v>
      </c>
      <c r="AB17" s="486"/>
    </row>
    <row r="18" spans="1:28" ht="22.5" customHeight="1" thickTop="1">
      <c r="A18" s="371"/>
      <c r="B18" s="6"/>
      <c r="C18" s="424" t="s">
        <v>174</v>
      </c>
      <c r="D18" s="458"/>
      <c r="E18" s="459"/>
      <c r="F18" s="442"/>
      <c r="G18" s="442"/>
      <c r="H18" s="501" t="s">
        <v>129</v>
      </c>
      <c r="I18" s="502"/>
      <c r="J18" s="441" t="s">
        <v>129</v>
      </c>
      <c r="K18" s="441"/>
      <c r="L18" s="442"/>
      <c r="M18" s="442"/>
      <c r="N18" s="442"/>
      <c r="O18" s="442"/>
      <c r="P18" s="537"/>
      <c r="Q18" s="538"/>
      <c r="R18" s="537"/>
      <c r="S18" s="538"/>
      <c r="T18" s="537"/>
      <c r="U18" s="538"/>
      <c r="V18" s="519"/>
      <c r="W18" s="529"/>
      <c r="X18" s="530"/>
      <c r="Y18" s="433">
        <v>190.1</v>
      </c>
      <c r="Z18" s="433"/>
      <c r="AA18" s="395">
        <v>1910</v>
      </c>
      <c r="AB18" s="396"/>
    </row>
    <row r="19" spans="1:28" ht="22.5" customHeight="1">
      <c r="A19" s="372"/>
      <c r="B19" s="5"/>
      <c r="C19" s="425"/>
      <c r="D19" s="460"/>
      <c r="E19" s="461"/>
      <c r="F19" s="438"/>
      <c r="G19" s="438"/>
      <c r="H19" s="439"/>
      <c r="I19" s="439"/>
      <c r="J19" s="439"/>
      <c r="K19" s="439"/>
      <c r="L19" s="438"/>
      <c r="M19" s="438"/>
      <c r="N19" s="438"/>
      <c r="O19" s="438"/>
      <c r="P19" s="429"/>
      <c r="Q19" s="430"/>
      <c r="R19" s="429"/>
      <c r="S19" s="430"/>
      <c r="T19" s="429"/>
      <c r="U19" s="430"/>
      <c r="V19" s="399"/>
      <c r="W19" s="400"/>
      <c r="X19" s="401"/>
      <c r="Y19" s="405"/>
      <c r="Z19" s="405"/>
      <c r="AA19" s="397"/>
      <c r="AB19" s="398"/>
    </row>
    <row r="20" spans="1:28" ht="22.5" customHeight="1">
      <c r="A20" s="372"/>
      <c r="B20" s="5"/>
      <c r="C20" s="425"/>
      <c r="D20" s="460"/>
      <c r="E20" s="461"/>
      <c r="F20" s="438"/>
      <c r="G20" s="438"/>
      <c r="H20" s="439"/>
      <c r="I20" s="439"/>
      <c r="J20" s="439"/>
      <c r="K20" s="439"/>
      <c r="L20" s="438"/>
      <c r="M20" s="438"/>
      <c r="N20" s="438"/>
      <c r="O20" s="438"/>
      <c r="P20" s="429"/>
      <c r="Q20" s="430"/>
      <c r="R20" s="429"/>
      <c r="S20" s="430"/>
      <c r="T20" s="429"/>
      <c r="U20" s="430"/>
      <c r="V20" s="399"/>
      <c r="W20" s="400"/>
      <c r="X20" s="401"/>
      <c r="Y20" s="405"/>
      <c r="Z20" s="405"/>
      <c r="AA20" s="397"/>
      <c r="AB20" s="398"/>
    </row>
    <row r="21" spans="1:28" ht="22.5" customHeight="1" thickBot="1">
      <c r="A21" s="373"/>
      <c r="B21" s="7"/>
      <c r="C21" s="426"/>
      <c r="D21" s="456"/>
      <c r="E21" s="457"/>
      <c r="F21" s="436"/>
      <c r="G21" s="436"/>
      <c r="H21" s="440"/>
      <c r="I21" s="440"/>
      <c r="J21" s="440"/>
      <c r="K21" s="440"/>
      <c r="L21" s="436"/>
      <c r="M21" s="436"/>
      <c r="N21" s="436"/>
      <c r="O21" s="436"/>
      <c r="P21" s="539"/>
      <c r="Q21" s="540"/>
      <c r="R21" s="539"/>
      <c r="S21" s="540"/>
      <c r="T21" s="539"/>
      <c r="U21" s="540"/>
      <c r="V21" s="409"/>
      <c r="W21" s="410"/>
      <c r="X21" s="411"/>
      <c r="Y21" s="406"/>
      <c r="Z21" s="406"/>
      <c r="AA21" s="463"/>
      <c r="AB21" s="464"/>
    </row>
    <row r="22" spans="1:28" ht="21.75" customHeight="1" thickTop="1">
      <c r="A22" s="122"/>
      <c r="B22" s="122"/>
      <c r="C22" s="122"/>
      <c r="E22" s="122"/>
      <c r="F22" s="122"/>
      <c r="G22" s="122"/>
      <c r="H22" s="122"/>
      <c r="I22" s="122"/>
      <c r="J22" s="122"/>
      <c r="K22" s="122"/>
      <c r="L22" s="122"/>
      <c r="M22" s="122"/>
      <c r="N22" s="122"/>
      <c r="O22" s="122"/>
      <c r="P22" s="122"/>
      <c r="Q22" s="122"/>
      <c r="R22" s="122"/>
      <c r="S22" s="122"/>
      <c r="T22" s="122"/>
      <c r="U22" s="122"/>
      <c r="V22" s="21"/>
      <c r="W22" s="21"/>
      <c r="X22" s="21"/>
      <c r="Y22" s="21"/>
      <c r="Z22" s="21"/>
      <c r="AA22" s="21"/>
      <c r="AB22" s="21"/>
    </row>
    <row r="23" spans="1:28" ht="21.75" customHeight="1">
      <c r="A23" s="122"/>
      <c r="B23" s="122"/>
      <c r="C23" s="122"/>
      <c r="M23" s="122"/>
      <c r="N23" s="122"/>
      <c r="O23" s="122"/>
      <c r="P23" s="122"/>
      <c r="Q23" s="122"/>
      <c r="R23" s="122"/>
      <c r="S23" s="122"/>
      <c r="T23" s="122"/>
      <c r="U23" s="122"/>
      <c r="V23" s="21"/>
      <c r="W23" s="21"/>
      <c r="X23" s="21"/>
      <c r="Y23" s="21"/>
      <c r="Z23" s="21"/>
      <c r="AA23" s="21"/>
      <c r="AB23" s="21"/>
    </row>
    <row r="24" spans="1:28" ht="21.75" customHeight="1">
      <c r="A24" s="122"/>
      <c r="B24" s="122"/>
      <c r="C24" s="122"/>
      <c r="D24" s="122"/>
      <c r="E24" s="122"/>
      <c r="F24" s="122"/>
      <c r="G24" s="122"/>
      <c r="H24" s="122"/>
      <c r="I24" s="122"/>
      <c r="J24" s="122"/>
      <c r="K24" s="122"/>
      <c r="L24" s="122"/>
      <c r="M24" s="122"/>
      <c r="N24" s="122"/>
      <c r="O24" s="122"/>
      <c r="P24" s="122"/>
      <c r="Q24" s="122"/>
      <c r="R24" s="122"/>
      <c r="S24" s="122"/>
      <c r="T24" s="122"/>
      <c r="U24" s="122"/>
      <c r="V24" s="21"/>
      <c r="W24" s="21"/>
      <c r="X24" s="21"/>
      <c r="Y24" s="21"/>
      <c r="Z24" s="21"/>
      <c r="AA24" s="21"/>
      <c r="AB24" s="21"/>
    </row>
    <row r="25" spans="1:28" ht="21.75" customHeight="1">
      <c r="A25" s="122"/>
      <c r="B25" s="122"/>
      <c r="C25" s="122"/>
      <c r="D25" s="122"/>
      <c r="E25" s="122"/>
      <c r="F25" s="122"/>
      <c r="G25" s="122"/>
      <c r="H25" s="122"/>
      <c r="I25" s="122"/>
      <c r="J25" s="122"/>
      <c r="K25" s="122"/>
      <c r="L25" s="122"/>
      <c r="M25" s="122"/>
      <c r="N25" s="122"/>
      <c r="O25" s="122"/>
      <c r="P25" s="122"/>
      <c r="Q25" s="122"/>
      <c r="R25" s="122"/>
      <c r="S25" s="122"/>
      <c r="T25" s="122"/>
      <c r="U25" s="122"/>
      <c r="V25" s="21"/>
      <c r="W25" s="21"/>
      <c r="X25" s="21"/>
      <c r="Y25" s="21"/>
      <c r="Z25" s="21"/>
      <c r="AA25" s="21"/>
      <c r="AB25" s="21"/>
    </row>
    <row r="26" spans="1:28" ht="21.75" customHeight="1">
      <c r="A26" s="122"/>
      <c r="B26" s="122"/>
      <c r="C26" s="122"/>
      <c r="D26" s="122"/>
      <c r="E26" s="122"/>
      <c r="F26" s="122"/>
      <c r="G26" s="122"/>
      <c r="H26" s="122"/>
      <c r="I26" s="122"/>
      <c r="J26" s="122"/>
      <c r="K26" s="122"/>
      <c r="L26" s="122"/>
      <c r="M26" s="122"/>
      <c r="N26" s="122"/>
      <c r="O26" s="122"/>
      <c r="P26" s="122"/>
      <c r="Q26" s="122"/>
      <c r="R26" s="122"/>
      <c r="S26" s="122"/>
      <c r="T26" s="122"/>
      <c r="U26" s="122"/>
      <c r="V26" s="21"/>
      <c r="W26" s="21"/>
      <c r="X26" s="21"/>
      <c r="Y26" s="21"/>
      <c r="Z26" s="21"/>
      <c r="AA26" s="21"/>
      <c r="AB26" s="21"/>
    </row>
    <row r="27" spans="1:28" ht="42.75" customHeight="1" thickBot="1">
      <c r="A27" s="183" t="s">
        <v>65</v>
      </c>
      <c r="B27" s="1"/>
      <c r="D27" s="26"/>
      <c r="E27" s="27"/>
      <c r="F27" s="27"/>
      <c r="G27" s="27"/>
      <c r="H27" s="27"/>
      <c r="I27" s="27"/>
      <c r="J27" s="27"/>
      <c r="K27" s="27"/>
      <c r="L27" s="27"/>
      <c r="M27" s="27"/>
      <c r="N27" s="27"/>
      <c r="O27" s="27"/>
      <c r="P27" s="3"/>
      <c r="Q27" s="3"/>
      <c r="R27" s="8"/>
      <c r="S27" s="8"/>
      <c r="T27" s="15"/>
      <c r="U27" s="15"/>
      <c r="V27" s="29"/>
      <c r="W27" s="29"/>
      <c r="X27" s="29"/>
      <c r="Y27" s="15"/>
      <c r="Z27" s="15"/>
      <c r="AA27" s="16"/>
      <c r="AB27" s="17"/>
    </row>
    <row r="28" spans="1:28" ht="20.25" customHeight="1" thickTop="1">
      <c r="A28" s="377"/>
      <c r="B28" s="377"/>
      <c r="C28" s="24" t="s">
        <v>141</v>
      </c>
      <c r="D28" s="402" t="s">
        <v>147</v>
      </c>
      <c r="E28" s="407" t="s">
        <v>137</v>
      </c>
      <c r="F28" s="391"/>
      <c r="G28" s="391"/>
      <c r="H28" s="391"/>
      <c r="I28" s="391"/>
      <c r="J28" s="391"/>
      <c r="K28" s="390" t="s">
        <v>125</v>
      </c>
      <c r="L28" s="391"/>
      <c r="M28" s="391"/>
      <c r="N28" s="391"/>
      <c r="O28" s="391"/>
      <c r="P28" s="391"/>
      <c r="Q28" s="392"/>
      <c r="R28" s="390" t="s">
        <v>127</v>
      </c>
      <c r="S28" s="391"/>
      <c r="T28" s="391"/>
      <c r="U28" s="392"/>
      <c r="V28" s="390"/>
      <c r="W28" s="391"/>
      <c r="X28" s="391"/>
      <c r="Y28" s="434" t="s">
        <v>160</v>
      </c>
      <c r="Z28" s="434"/>
      <c r="AA28" s="434"/>
      <c r="AB28" s="434"/>
    </row>
    <row r="29" spans="1:28" ht="22.5" customHeight="1" thickBot="1">
      <c r="A29" s="378"/>
      <c r="B29" s="378"/>
      <c r="C29" s="25" t="s">
        <v>143</v>
      </c>
      <c r="D29" s="403"/>
      <c r="E29" s="388" t="s">
        <v>118</v>
      </c>
      <c r="F29" s="381" t="s">
        <v>130</v>
      </c>
      <c r="G29" s="381" t="s">
        <v>119</v>
      </c>
      <c r="H29" s="381" t="s">
        <v>134</v>
      </c>
      <c r="I29" s="381" t="s">
        <v>120</v>
      </c>
      <c r="J29" s="385" t="s">
        <v>135</v>
      </c>
      <c r="K29" s="383" t="s">
        <v>124</v>
      </c>
      <c r="L29" s="381" t="s">
        <v>122</v>
      </c>
      <c r="M29" s="381" t="s">
        <v>123</v>
      </c>
      <c r="N29" s="381" t="s">
        <v>121</v>
      </c>
      <c r="O29" s="381" t="s">
        <v>132</v>
      </c>
      <c r="P29" s="381" t="s">
        <v>261</v>
      </c>
      <c r="Q29" s="379" t="s">
        <v>136</v>
      </c>
      <c r="R29" s="416" t="s">
        <v>126</v>
      </c>
      <c r="S29" s="381" t="s">
        <v>133</v>
      </c>
      <c r="T29" s="381" t="s">
        <v>131</v>
      </c>
      <c r="U29" s="385" t="s">
        <v>128</v>
      </c>
      <c r="V29" s="383" t="s">
        <v>150</v>
      </c>
      <c r="W29" s="381" t="s">
        <v>151</v>
      </c>
      <c r="X29" s="385" t="s">
        <v>152</v>
      </c>
      <c r="Y29" s="435"/>
      <c r="Z29" s="435"/>
      <c r="AA29" s="435"/>
      <c r="AB29" s="435"/>
    </row>
    <row r="30" spans="1:28" ht="99" customHeight="1" thickTop="1" thickBot="1">
      <c r="A30" s="412" t="s">
        <v>117</v>
      </c>
      <c r="B30" s="413"/>
      <c r="C30" s="114" t="s">
        <v>158</v>
      </c>
      <c r="D30" s="404"/>
      <c r="E30" s="389"/>
      <c r="F30" s="382"/>
      <c r="G30" s="382"/>
      <c r="H30" s="382"/>
      <c r="I30" s="382"/>
      <c r="J30" s="386"/>
      <c r="K30" s="384"/>
      <c r="L30" s="382"/>
      <c r="M30" s="382"/>
      <c r="N30" s="382"/>
      <c r="O30" s="382"/>
      <c r="P30" s="382"/>
      <c r="Q30" s="380"/>
      <c r="R30" s="417"/>
      <c r="S30" s="382"/>
      <c r="T30" s="382"/>
      <c r="U30" s="386"/>
      <c r="V30" s="384"/>
      <c r="W30" s="382"/>
      <c r="X30" s="386"/>
      <c r="Y30" s="432" t="s">
        <v>159</v>
      </c>
      <c r="Z30" s="432"/>
      <c r="AA30" s="431" t="s">
        <v>165</v>
      </c>
      <c r="AB30" s="431"/>
    </row>
    <row r="31" spans="1:28" ht="11.25" customHeight="1" thickTop="1" thickBot="1">
      <c r="D31" s="8"/>
      <c r="E31" s="8"/>
      <c r="F31" s="8"/>
      <c r="G31" s="2"/>
      <c r="H31" s="2"/>
      <c r="I31" s="2"/>
      <c r="J31" s="2"/>
      <c r="K31" s="28"/>
      <c r="L31" s="28"/>
      <c r="M31" s="2"/>
      <c r="N31" s="2"/>
      <c r="O31" s="9"/>
      <c r="P31" s="9"/>
      <c r="Q31" s="10"/>
      <c r="R31" s="9"/>
      <c r="S31" s="9"/>
      <c r="T31" s="2"/>
      <c r="U31" s="2"/>
      <c r="V31" s="2"/>
      <c r="W31" s="2"/>
      <c r="X31" s="2"/>
      <c r="Y31" s="118"/>
      <c r="Z31" s="119"/>
      <c r="AB31" s="120"/>
    </row>
    <row r="32" spans="1:28" ht="22.5" customHeight="1" thickTop="1">
      <c r="A32" s="371"/>
      <c r="B32" s="6"/>
      <c r="C32" s="374" t="s">
        <v>166</v>
      </c>
      <c r="D32" s="115" t="s">
        <v>129</v>
      </c>
      <c r="E32" s="42"/>
      <c r="F32" s="42"/>
      <c r="G32" s="42"/>
      <c r="H32" s="42"/>
      <c r="I32" s="42"/>
      <c r="J32" s="87"/>
      <c r="K32" s="100"/>
      <c r="L32" s="42"/>
      <c r="M32" s="42"/>
      <c r="N32" s="42"/>
      <c r="O32" s="42"/>
      <c r="P32" s="35"/>
      <c r="Q32" s="31"/>
      <c r="R32" s="83"/>
      <c r="S32" s="35"/>
      <c r="T32" s="35"/>
      <c r="U32" s="31"/>
      <c r="V32" s="82"/>
      <c r="W32" s="42"/>
      <c r="X32" s="42"/>
      <c r="Y32" s="445">
        <v>72</v>
      </c>
      <c r="Z32" s="446"/>
      <c r="AA32" s="418">
        <f>Y32*12.9</f>
        <v>928.80000000000007</v>
      </c>
      <c r="AB32" s="419"/>
    </row>
    <row r="33" spans="1:28" ht="22.5" customHeight="1">
      <c r="A33" s="372"/>
      <c r="B33" s="5"/>
      <c r="C33" s="375"/>
      <c r="D33" s="12"/>
      <c r="E33" s="121"/>
      <c r="F33" s="80" t="s">
        <v>129</v>
      </c>
      <c r="G33" s="70"/>
      <c r="H33" s="39"/>
      <c r="I33" s="39"/>
      <c r="J33" s="60"/>
      <c r="K33" s="47"/>
      <c r="L33" s="60"/>
      <c r="M33" s="39"/>
      <c r="N33" s="39"/>
      <c r="O33" s="39"/>
      <c r="P33" s="39"/>
      <c r="Q33" s="40"/>
      <c r="R33" s="54"/>
      <c r="S33" s="39"/>
      <c r="T33" s="39"/>
      <c r="U33" s="40"/>
      <c r="V33" s="11"/>
      <c r="W33" s="39"/>
      <c r="X33" s="39"/>
      <c r="Y33" s="451">
        <v>77</v>
      </c>
      <c r="Z33" s="452"/>
      <c r="AA33" s="422">
        <f>Y33*12.9</f>
        <v>993.30000000000007</v>
      </c>
      <c r="AB33" s="423"/>
    </row>
    <row r="34" spans="1:28" ht="22.5" customHeight="1">
      <c r="A34" s="372"/>
      <c r="B34" s="5"/>
      <c r="C34" s="387"/>
      <c r="D34" s="47"/>
      <c r="E34" s="37"/>
      <c r="F34" s="37"/>
      <c r="G34" s="37"/>
      <c r="H34" s="37"/>
      <c r="I34" s="37"/>
      <c r="J34" s="56"/>
      <c r="K34" s="101"/>
      <c r="L34" s="37"/>
      <c r="M34" s="37"/>
      <c r="N34" s="37"/>
      <c r="O34" s="37"/>
      <c r="P34" s="39"/>
      <c r="Q34" s="40"/>
      <c r="R34" s="54"/>
      <c r="S34" s="39"/>
      <c r="T34" s="39"/>
      <c r="U34" s="40"/>
      <c r="V34" s="65"/>
      <c r="W34" s="37"/>
      <c r="X34" s="37"/>
      <c r="Y34" s="447"/>
      <c r="Z34" s="448"/>
      <c r="AA34" s="443"/>
      <c r="AB34" s="444"/>
    </row>
    <row r="35" spans="1:28" ht="22.5" customHeight="1" thickBot="1">
      <c r="A35" s="372"/>
      <c r="B35" s="5"/>
      <c r="C35" s="387"/>
      <c r="D35" s="47"/>
      <c r="E35" s="39"/>
      <c r="F35" s="39"/>
      <c r="G35" s="39"/>
      <c r="H35" s="39"/>
      <c r="I35" s="39"/>
      <c r="J35" s="60"/>
      <c r="K35" s="116"/>
      <c r="L35" s="117"/>
      <c r="M35" s="37"/>
      <c r="N35" s="37"/>
      <c r="O35" s="37"/>
      <c r="P35" s="34"/>
      <c r="Q35" s="36"/>
      <c r="R35" s="54"/>
      <c r="S35" s="39"/>
      <c r="T35" s="106"/>
      <c r="U35" s="40"/>
      <c r="V35" s="65"/>
      <c r="W35" s="37"/>
      <c r="X35" s="37"/>
      <c r="Y35" s="449"/>
      <c r="Z35" s="450"/>
      <c r="AA35" s="427"/>
      <c r="AB35" s="428"/>
    </row>
    <row r="36" spans="1:28" ht="22.5" customHeight="1" thickTop="1">
      <c r="A36" s="371"/>
      <c r="B36" s="6"/>
      <c r="C36" s="374" t="s">
        <v>265</v>
      </c>
      <c r="D36" s="115" t="s">
        <v>129</v>
      </c>
      <c r="E36" s="42"/>
      <c r="F36" s="42"/>
      <c r="G36" s="42"/>
      <c r="H36" s="42"/>
      <c r="I36" s="42"/>
      <c r="J36" s="87"/>
      <c r="K36" s="100"/>
      <c r="L36" s="42"/>
      <c r="M36" s="42"/>
      <c r="N36" s="42"/>
      <c r="O36" s="42"/>
      <c r="P36" s="35"/>
      <c r="Q36" s="31"/>
      <c r="R36" s="83"/>
      <c r="S36" s="35"/>
      <c r="T36" s="35"/>
      <c r="U36" s="31"/>
      <c r="V36" s="82"/>
      <c r="W36" s="42"/>
      <c r="X36" s="42"/>
      <c r="Y36" s="445">
        <v>99</v>
      </c>
      <c r="Z36" s="446"/>
      <c r="AA36" s="418">
        <f t="shared" ref="AA36:AA41" si="1">12.3*Y36</f>
        <v>1217.7</v>
      </c>
      <c r="AB36" s="419"/>
    </row>
    <row r="37" spans="1:28" ht="22.5" customHeight="1">
      <c r="A37" s="372"/>
      <c r="B37" s="5"/>
      <c r="C37" s="375"/>
      <c r="D37" s="12"/>
      <c r="E37" s="57"/>
      <c r="F37" s="13"/>
      <c r="G37" s="13"/>
      <c r="H37" s="39"/>
      <c r="I37" s="39"/>
      <c r="J37" s="60"/>
      <c r="K37" s="47"/>
      <c r="L37" s="60"/>
      <c r="M37" s="39"/>
      <c r="N37" s="39"/>
      <c r="O37" s="39"/>
      <c r="P37" s="39"/>
      <c r="Q37" s="40"/>
      <c r="R37" s="54"/>
      <c r="S37" s="39"/>
      <c r="T37" s="39"/>
      <c r="U37" s="40"/>
      <c r="V37" s="11"/>
      <c r="W37" s="39"/>
      <c r="X37" s="39"/>
      <c r="Y37" s="451">
        <v>105</v>
      </c>
      <c r="Z37" s="452"/>
      <c r="AA37" s="422">
        <f t="shared" si="1"/>
        <v>1291.5</v>
      </c>
      <c r="AB37" s="423"/>
    </row>
    <row r="38" spans="1:28" ht="22.5" customHeight="1">
      <c r="A38" s="372"/>
      <c r="B38" s="5"/>
      <c r="C38" s="387"/>
      <c r="D38" s="47"/>
      <c r="E38" s="71"/>
      <c r="F38" s="81"/>
      <c r="G38" s="72"/>
      <c r="H38" s="37"/>
      <c r="I38" s="37"/>
      <c r="J38" s="56"/>
      <c r="K38" s="101"/>
      <c r="L38" s="37"/>
      <c r="M38" s="37"/>
      <c r="N38" s="37"/>
      <c r="O38" s="37"/>
      <c r="P38" s="39"/>
      <c r="Q38" s="40"/>
      <c r="R38" s="54"/>
      <c r="S38" s="39"/>
      <c r="T38" s="39"/>
      <c r="U38" s="40"/>
      <c r="V38" s="65"/>
      <c r="W38" s="37"/>
      <c r="X38" s="37"/>
      <c r="Y38" s="447">
        <v>110</v>
      </c>
      <c r="Z38" s="448"/>
      <c r="AA38" s="422">
        <f t="shared" si="1"/>
        <v>1353</v>
      </c>
      <c r="AB38" s="423"/>
    </row>
    <row r="39" spans="1:28" ht="22.5" customHeight="1">
      <c r="A39" s="372"/>
      <c r="B39" s="5"/>
      <c r="C39" s="387"/>
      <c r="D39" s="47"/>
      <c r="E39" s="39"/>
      <c r="F39" s="39"/>
      <c r="G39" s="39"/>
      <c r="H39" s="39"/>
      <c r="I39" s="39"/>
      <c r="J39" s="60"/>
      <c r="K39" s="102" t="s">
        <v>129</v>
      </c>
      <c r="L39" s="80" t="s">
        <v>129</v>
      </c>
      <c r="M39" s="37"/>
      <c r="N39" s="37"/>
      <c r="O39" s="37"/>
      <c r="P39" s="39"/>
      <c r="Q39" s="40"/>
      <c r="R39" s="54"/>
      <c r="S39" s="39"/>
      <c r="T39" s="106"/>
      <c r="U39" s="40"/>
      <c r="V39" s="65"/>
      <c r="W39" s="37"/>
      <c r="X39" s="37"/>
      <c r="Y39" s="447">
        <v>115</v>
      </c>
      <c r="Z39" s="448"/>
      <c r="AA39" s="422">
        <f t="shared" si="1"/>
        <v>1414.5</v>
      </c>
      <c r="AB39" s="423"/>
    </row>
    <row r="40" spans="1:28" ht="22.5" customHeight="1">
      <c r="A40" s="372"/>
      <c r="B40" s="5"/>
      <c r="C40" s="387"/>
      <c r="D40" s="47"/>
      <c r="E40" s="39"/>
      <c r="F40" s="39"/>
      <c r="G40" s="39"/>
      <c r="H40" s="39"/>
      <c r="I40" s="39"/>
      <c r="J40" s="60"/>
      <c r="K40" s="54"/>
      <c r="L40" s="39"/>
      <c r="M40" s="66"/>
      <c r="N40" s="61"/>
      <c r="O40" s="64"/>
      <c r="P40" s="339"/>
      <c r="Q40" s="78"/>
      <c r="R40" s="54"/>
      <c r="S40" s="39"/>
      <c r="T40" s="107"/>
      <c r="U40" s="40"/>
      <c r="V40" s="65"/>
      <c r="W40" s="37"/>
      <c r="X40" s="37"/>
      <c r="Y40" s="447">
        <v>125</v>
      </c>
      <c r="Z40" s="448"/>
      <c r="AA40" s="422">
        <f t="shared" si="1"/>
        <v>1537.5</v>
      </c>
      <c r="AB40" s="423"/>
    </row>
    <row r="41" spans="1:28" ht="22.5" customHeight="1" thickBot="1">
      <c r="A41" s="373"/>
      <c r="B41" s="14"/>
      <c r="C41" s="394"/>
      <c r="D41" s="88"/>
      <c r="E41" s="34"/>
      <c r="F41" s="34"/>
      <c r="G41" s="34"/>
      <c r="H41" s="34"/>
      <c r="I41" s="34"/>
      <c r="J41" s="43"/>
      <c r="K41" s="53"/>
      <c r="L41" s="34"/>
      <c r="M41" s="34"/>
      <c r="N41" s="34"/>
      <c r="O41" s="34"/>
      <c r="P41" s="34"/>
      <c r="Q41" s="36"/>
      <c r="R41" s="93"/>
      <c r="S41" s="84"/>
      <c r="T41" s="41"/>
      <c r="U41" s="76"/>
      <c r="V41" s="99"/>
      <c r="W41" s="41"/>
      <c r="X41" s="41"/>
      <c r="Y41" s="453">
        <v>140</v>
      </c>
      <c r="Z41" s="454"/>
      <c r="AA41" s="420">
        <f t="shared" si="1"/>
        <v>1722</v>
      </c>
      <c r="AB41" s="421"/>
    </row>
    <row r="42" spans="1:28" ht="30" customHeight="1" thickTop="1">
      <c r="A42" s="371"/>
      <c r="B42" s="6"/>
      <c r="C42" s="374" t="s">
        <v>273</v>
      </c>
      <c r="D42" s="97"/>
      <c r="E42" s="35"/>
      <c r="F42" s="35"/>
      <c r="G42" s="35"/>
      <c r="H42" s="35"/>
      <c r="I42" s="35"/>
      <c r="J42" s="49"/>
      <c r="K42" s="83"/>
      <c r="L42" s="35"/>
      <c r="M42" s="35"/>
      <c r="N42" s="35"/>
      <c r="O42" s="35"/>
      <c r="P42" s="49"/>
      <c r="Q42" s="31"/>
      <c r="R42" s="83"/>
      <c r="S42" s="35"/>
      <c r="T42" s="35"/>
      <c r="U42" s="31"/>
      <c r="V42" s="51"/>
      <c r="W42" s="35"/>
      <c r="X42" s="35"/>
      <c r="Y42" s="445">
        <v>137</v>
      </c>
      <c r="Z42" s="446"/>
      <c r="AA42" s="418">
        <f>13.3*Y42</f>
        <v>1822.1000000000001</v>
      </c>
      <c r="AB42" s="419"/>
    </row>
    <row r="43" spans="1:28" ht="30" customHeight="1">
      <c r="A43" s="372"/>
      <c r="B43" s="5"/>
      <c r="C43" s="375"/>
      <c r="D43" s="47"/>
      <c r="E43" s="57"/>
      <c r="F43" s="79"/>
      <c r="G43" s="59"/>
      <c r="H43" s="39"/>
      <c r="I43" s="39"/>
      <c r="J43" s="46"/>
      <c r="K43" s="54"/>
      <c r="L43" s="39"/>
      <c r="M43" s="39"/>
      <c r="N43" s="39"/>
      <c r="O43" s="39"/>
      <c r="P43" s="60"/>
      <c r="Q43" s="40"/>
      <c r="R43" s="54"/>
      <c r="S43" s="39"/>
      <c r="T43" s="39"/>
      <c r="U43" s="40"/>
      <c r="V43" s="11"/>
      <c r="W43" s="39"/>
      <c r="X43" s="39"/>
      <c r="Y43" s="451">
        <v>142</v>
      </c>
      <c r="Z43" s="452"/>
      <c r="AA43" s="422">
        <f>13.3*Y43</f>
        <v>1888.6000000000001</v>
      </c>
      <c r="AB43" s="423"/>
    </row>
    <row r="44" spans="1:28" ht="30" customHeight="1" thickBot="1">
      <c r="A44" s="373"/>
      <c r="B44" s="7"/>
      <c r="C44" s="376"/>
      <c r="D44" s="88"/>
      <c r="E44" s="34"/>
      <c r="F44" s="34"/>
      <c r="G44" s="34"/>
      <c r="H44" s="34"/>
      <c r="I44" s="34"/>
      <c r="J44" s="43"/>
      <c r="K44" s="53"/>
      <c r="L44" s="34"/>
      <c r="M44" s="34"/>
      <c r="N44" s="34"/>
      <c r="O44" s="94"/>
      <c r="P44" s="89"/>
      <c r="Q44" s="36"/>
      <c r="R44" s="53"/>
      <c r="S44" s="34"/>
      <c r="T44" s="34"/>
      <c r="U44" s="36"/>
      <c r="V44" s="44"/>
      <c r="W44" s="34"/>
      <c r="X44" s="34"/>
      <c r="Y44" s="453">
        <v>151</v>
      </c>
      <c r="Z44" s="454"/>
      <c r="AA44" s="420">
        <f>13.3*Y44</f>
        <v>2008.3000000000002</v>
      </c>
      <c r="AB44" s="421"/>
    </row>
    <row r="45" spans="1:28" ht="22.5" customHeight="1" thickTop="1">
      <c r="A45" s="372"/>
      <c r="B45" s="5"/>
      <c r="C45" s="393" t="s">
        <v>270</v>
      </c>
      <c r="D45" s="97"/>
      <c r="E45" s="37"/>
      <c r="F45" s="37"/>
      <c r="G45" s="37"/>
      <c r="H45" s="37"/>
      <c r="I45" s="37"/>
      <c r="J45" s="56"/>
      <c r="K45" s="101"/>
      <c r="L45" s="37"/>
      <c r="M45" s="37"/>
      <c r="N45" s="37"/>
      <c r="O45" s="37"/>
      <c r="P45" s="56"/>
      <c r="Q45" s="38"/>
      <c r="R45" s="101"/>
      <c r="S45" s="37"/>
      <c r="T45" s="37"/>
      <c r="U45" s="38"/>
      <c r="V45" s="65"/>
      <c r="W45" s="37"/>
      <c r="X45" s="37"/>
      <c r="Y45" s="445">
        <v>127</v>
      </c>
      <c r="Z45" s="446"/>
      <c r="AA45" s="418">
        <f>11.4*Y45</f>
        <v>1447.8</v>
      </c>
      <c r="AB45" s="419"/>
    </row>
    <row r="46" spans="1:28" ht="22.5" customHeight="1">
      <c r="A46" s="372"/>
      <c r="B46" s="5"/>
      <c r="C46" s="375"/>
      <c r="D46" s="47"/>
      <c r="E46" s="57"/>
      <c r="F46" s="70"/>
      <c r="G46" s="59"/>
      <c r="H46" s="70"/>
      <c r="I46" s="85"/>
      <c r="J46" s="48"/>
      <c r="K46" s="54"/>
      <c r="L46" s="39"/>
      <c r="M46" s="39"/>
      <c r="N46" s="39"/>
      <c r="O46" s="39"/>
      <c r="P46" s="60"/>
      <c r="Q46" s="40"/>
      <c r="R46" s="54"/>
      <c r="S46" s="39"/>
      <c r="T46" s="39"/>
      <c r="U46" s="40"/>
      <c r="V46" s="11"/>
      <c r="W46" s="39"/>
      <c r="X46" s="39"/>
      <c r="Y46" s="451">
        <v>128</v>
      </c>
      <c r="Z46" s="452"/>
      <c r="AA46" s="422">
        <f>11.4*Y46</f>
        <v>1459.2</v>
      </c>
      <c r="AB46" s="423"/>
    </row>
    <row r="47" spans="1:28" ht="22.5" customHeight="1">
      <c r="A47" s="372"/>
      <c r="B47" s="5"/>
      <c r="C47" s="375"/>
      <c r="D47" s="47"/>
      <c r="E47" s="39"/>
      <c r="F47" s="39"/>
      <c r="G47" s="39"/>
      <c r="H47" s="39"/>
      <c r="I47" s="39"/>
      <c r="J47" s="60"/>
      <c r="K47" s="54"/>
      <c r="L47" s="58"/>
      <c r="M47" s="39"/>
      <c r="N47" s="39"/>
      <c r="O47" s="39"/>
      <c r="P47" s="60"/>
      <c r="Q47" s="40"/>
      <c r="R47" s="54"/>
      <c r="S47" s="39"/>
      <c r="T47" s="39"/>
      <c r="U47" s="40"/>
      <c r="V47" s="11"/>
      <c r="W47" s="39"/>
      <c r="X47" s="39"/>
      <c r="Y47" s="451">
        <v>133</v>
      </c>
      <c r="Z47" s="452"/>
      <c r="AA47" s="422">
        <f>11.4*Y47</f>
        <v>1516.2</v>
      </c>
      <c r="AB47" s="423"/>
    </row>
    <row r="48" spans="1:28" ht="22.5" customHeight="1" thickBot="1">
      <c r="A48" s="373"/>
      <c r="B48" s="7"/>
      <c r="C48" s="376"/>
      <c r="D48" s="88"/>
      <c r="E48" s="34"/>
      <c r="F48" s="34"/>
      <c r="G48" s="34"/>
      <c r="H48" s="34"/>
      <c r="I48" s="34"/>
      <c r="J48" s="43"/>
      <c r="K48" s="53"/>
      <c r="L48" s="34"/>
      <c r="M48" s="34"/>
      <c r="N48" s="34"/>
      <c r="O48" s="34"/>
      <c r="P48" s="43"/>
      <c r="Q48" s="36"/>
      <c r="R48" s="53"/>
      <c r="S48" s="34"/>
      <c r="T48" s="34"/>
      <c r="U48" s="36"/>
      <c r="V48" s="44"/>
      <c r="W48" s="34"/>
      <c r="X48" s="34"/>
      <c r="Y48" s="453"/>
      <c r="Z48" s="454"/>
      <c r="AA48" s="420">
        <f>11.4*Y48</f>
        <v>0</v>
      </c>
      <c r="AB48" s="421"/>
    </row>
    <row r="49" spans="1:28" ht="30" customHeight="1" thickTop="1">
      <c r="A49" s="371"/>
      <c r="B49" s="6"/>
      <c r="C49" s="374" t="s">
        <v>271</v>
      </c>
      <c r="D49" s="97"/>
      <c r="E49" s="35"/>
      <c r="F49" s="35"/>
      <c r="G49" s="35"/>
      <c r="H49" s="35"/>
      <c r="I49" s="35"/>
      <c r="J49" s="49"/>
      <c r="K49" s="101"/>
      <c r="L49" s="37"/>
      <c r="M49" s="37"/>
      <c r="N49" s="37"/>
      <c r="O49" s="37"/>
      <c r="P49" s="56"/>
      <c r="Q49" s="38"/>
      <c r="R49" s="101"/>
      <c r="S49" s="37"/>
      <c r="T49" s="37"/>
      <c r="U49" s="38"/>
      <c r="V49" s="65"/>
      <c r="W49" s="37"/>
      <c r="X49" s="37"/>
      <c r="Y49" s="445">
        <v>105</v>
      </c>
      <c r="Z49" s="446"/>
      <c r="AA49" s="418">
        <f>12.9*Y49</f>
        <v>1354.5</v>
      </c>
      <c r="AB49" s="419"/>
    </row>
    <row r="50" spans="1:28" ht="30" customHeight="1">
      <c r="A50" s="372"/>
      <c r="B50" s="5"/>
      <c r="C50" s="375"/>
      <c r="D50" s="47"/>
      <c r="E50" s="57"/>
      <c r="F50" s="58"/>
      <c r="G50" s="59"/>
      <c r="H50" s="39"/>
      <c r="I50" s="39"/>
      <c r="J50" s="60"/>
      <c r="K50" s="54"/>
      <c r="L50" s="39"/>
      <c r="M50" s="39"/>
      <c r="N50" s="39"/>
      <c r="O50" s="39"/>
      <c r="P50" s="46"/>
      <c r="Q50" s="40"/>
      <c r="R50" s="54"/>
      <c r="S50" s="39"/>
      <c r="T50" s="39"/>
      <c r="U50" s="40"/>
      <c r="V50" s="11"/>
      <c r="W50" s="39"/>
      <c r="X50" s="39"/>
      <c r="Y50" s="447">
        <v>110</v>
      </c>
      <c r="Z50" s="448"/>
      <c r="AA50" s="422">
        <f>12.9*Y50</f>
        <v>1419</v>
      </c>
      <c r="AB50" s="423"/>
    </row>
    <row r="51" spans="1:28" ht="30" customHeight="1" thickBot="1">
      <c r="A51" s="372"/>
      <c r="B51" s="5"/>
      <c r="C51" s="375"/>
      <c r="D51" s="88"/>
      <c r="E51" s="39"/>
      <c r="F51" s="39"/>
      <c r="G51" s="39"/>
      <c r="H51" s="39"/>
      <c r="I51" s="39"/>
      <c r="J51" s="60"/>
      <c r="K51" s="103"/>
      <c r="L51" s="58"/>
      <c r="M51" s="60"/>
      <c r="N51" s="68"/>
      <c r="O51" s="69"/>
      <c r="P51" s="46"/>
      <c r="Q51" s="78"/>
      <c r="R51" s="54"/>
      <c r="S51" s="39"/>
      <c r="T51" s="39"/>
      <c r="U51" s="40"/>
      <c r="V51" s="11"/>
      <c r="W51" s="39"/>
      <c r="X51" s="39"/>
      <c r="Y51" s="453">
        <v>120</v>
      </c>
      <c r="Z51" s="454"/>
      <c r="AA51" s="420">
        <f>12.9*Y51</f>
        <v>1548</v>
      </c>
      <c r="AB51" s="421"/>
    </row>
    <row r="52" spans="1:28" ht="22.5" customHeight="1" thickTop="1">
      <c r="A52" s="371"/>
      <c r="B52" s="6"/>
      <c r="C52" s="374" t="s">
        <v>266</v>
      </c>
      <c r="D52" s="97"/>
      <c r="E52" s="35"/>
      <c r="F52" s="35"/>
      <c r="G52" s="35"/>
      <c r="H52" s="35"/>
      <c r="I52" s="35"/>
      <c r="J52" s="49"/>
      <c r="K52" s="83"/>
      <c r="L52" s="35"/>
      <c r="M52" s="35"/>
      <c r="N52" s="35"/>
      <c r="O52" s="35"/>
      <c r="P52" s="337"/>
      <c r="Q52" s="31"/>
      <c r="R52" s="83"/>
      <c r="S52" s="35"/>
      <c r="T52" s="35"/>
      <c r="U52" s="31"/>
      <c r="V52" s="51"/>
      <c r="W52" s="35"/>
      <c r="X52" s="35"/>
      <c r="Y52" s="445">
        <v>58</v>
      </c>
      <c r="Z52" s="446"/>
      <c r="AA52" s="418">
        <f>33.7*Y52</f>
        <v>1954.6000000000001</v>
      </c>
      <c r="AB52" s="419"/>
    </row>
    <row r="53" spans="1:28" ht="22.5" customHeight="1">
      <c r="A53" s="372"/>
      <c r="B53" s="5"/>
      <c r="C53" s="375"/>
      <c r="D53" s="47"/>
      <c r="E53" s="57"/>
      <c r="F53" s="58"/>
      <c r="G53" s="59"/>
      <c r="H53" s="77"/>
      <c r="I53" s="39"/>
      <c r="J53" s="60"/>
      <c r="K53" s="54"/>
      <c r="L53" s="8"/>
      <c r="M53" s="39"/>
      <c r="N53" s="39"/>
      <c r="O53" s="39"/>
      <c r="P53" s="46"/>
      <c r="Q53" s="40"/>
      <c r="R53" s="54"/>
      <c r="S53" s="39"/>
      <c r="T53" s="39"/>
      <c r="U53" s="40"/>
      <c r="V53" s="11"/>
      <c r="W53" s="39"/>
      <c r="X53" s="39"/>
      <c r="Y53" s="451">
        <v>61</v>
      </c>
      <c r="Z53" s="452"/>
      <c r="AA53" s="422">
        <f>33.7*Y53</f>
        <v>2055.7000000000003</v>
      </c>
      <c r="AB53" s="423"/>
    </row>
    <row r="54" spans="1:28" ht="22.5" customHeight="1">
      <c r="A54" s="372"/>
      <c r="B54" s="5"/>
      <c r="C54" s="375"/>
      <c r="D54" s="47"/>
      <c r="E54" s="39"/>
      <c r="F54" s="39"/>
      <c r="G54" s="39"/>
      <c r="H54" s="39"/>
      <c r="I54" s="39"/>
      <c r="J54" s="60"/>
      <c r="K54" s="104"/>
      <c r="L54" s="58"/>
      <c r="M54" s="32"/>
      <c r="N54" s="57"/>
      <c r="O54" s="69"/>
      <c r="P54" s="339"/>
      <c r="Q54" s="78"/>
      <c r="R54" s="54"/>
      <c r="S54" s="39"/>
      <c r="T54" s="39"/>
      <c r="U54" s="40"/>
      <c r="V54" s="11"/>
      <c r="W54" s="39"/>
      <c r="X54" s="39"/>
      <c r="Y54" s="451">
        <v>63</v>
      </c>
      <c r="Z54" s="452"/>
      <c r="AA54" s="422">
        <f>33.7*Y54</f>
        <v>2123.1000000000004</v>
      </c>
      <c r="AB54" s="423"/>
    </row>
    <row r="55" spans="1:28" ht="22.5" customHeight="1" thickBot="1">
      <c r="A55" s="373"/>
      <c r="B55" s="7"/>
      <c r="C55" s="376"/>
      <c r="D55" s="88"/>
      <c r="E55" s="34"/>
      <c r="F55" s="34"/>
      <c r="G55" s="34"/>
      <c r="H55" s="34"/>
      <c r="I55" s="34"/>
      <c r="J55" s="43"/>
      <c r="K55" s="88"/>
      <c r="L55" s="34"/>
      <c r="M55" s="34"/>
      <c r="N55" s="34"/>
      <c r="O55" s="34"/>
      <c r="P55" s="89"/>
      <c r="Q55" s="36"/>
      <c r="R55" s="93"/>
      <c r="S55" s="75"/>
      <c r="T55" s="74"/>
      <c r="U55" s="76"/>
      <c r="V55" s="99"/>
      <c r="W55" s="41"/>
      <c r="X55" s="41"/>
      <c r="Y55" s="453">
        <v>69</v>
      </c>
      <c r="Z55" s="454"/>
      <c r="AA55" s="420">
        <f>33.7*Y55</f>
        <v>2325.3000000000002</v>
      </c>
      <c r="AB55" s="421"/>
    </row>
    <row r="56" spans="1:28" ht="30" customHeight="1" thickTop="1">
      <c r="A56" s="371"/>
      <c r="B56" s="6"/>
      <c r="C56" s="374" t="s">
        <v>269</v>
      </c>
      <c r="D56" s="83"/>
      <c r="E56" s="52"/>
      <c r="F56" s="35"/>
      <c r="G56" s="90"/>
      <c r="H56" s="35"/>
      <c r="I56" s="35"/>
      <c r="J56" s="31"/>
      <c r="K56" s="83"/>
      <c r="L56" s="35"/>
      <c r="M56" s="35"/>
      <c r="N56" s="35"/>
      <c r="O56" s="35"/>
      <c r="P56" s="337"/>
      <c r="Q56" s="31"/>
      <c r="R56" s="83"/>
      <c r="S56" s="35"/>
      <c r="T56" s="35"/>
      <c r="U56" s="31"/>
      <c r="V56" s="51"/>
      <c r="W56" s="35"/>
      <c r="X56" s="35"/>
      <c r="Y56" s="445">
        <v>146</v>
      </c>
      <c r="Z56" s="446"/>
      <c r="AA56" s="418">
        <f>12.5*Y56</f>
        <v>1825</v>
      </c>
      <c r="AB56" s="419"/>
    </row>
    <row r="57" spans="1:28" ht="30" customHeight="1">
      <c r="A57" s="372"/>
      <c r="B57" s="5"/>
      <c r="C57" s="375"/>
      <c r="D57" s="54"/>
      <c r="E57" s="106"/>
      <c r="F57" s="39"/>
      <c r="G57" s="106"/>
      <c r="H57" s="39"/>
      <c r="I57" s="39"/>
      <c r="J57" s="40"/>
      <c r="K57" s="105"/>
      <c r="L57" s="67"/>
      <c r="M57" s="39"/>
      <c r="N57" s="60"/>
      <c r="O57" s="39"/>
      <c r="P57" s="46"/>
      <c r="Q57" s="40"/>
      <c r="R57" s="54"/>
      <c r="S57" s="39"/>
      <c r="T57" s="39"/>
      <c r="U57" s="40"/>
      <c r="V57" s="11"/>
      <c r="W57" s="39"/>
      <c r="X57" s="39"/>
      <c r="Y57" s="451">
        <v>148</v>
      </c>
      <c r="Z57" s="452"/>
      <c r="AA57" s="422">
        <f>12.5*Y57</f>
        <v>1850</v>
      </c>
      <c r="AB57" s="423"/>
    </row>
    <row r="58" spans="1:28" ht="30" customHeight="1" thickBot="1">
      <c r="A58" s="372"/>
      <c r="B58" s="5"/>
      <c r="C58" s="375"/>
      <c r="D58" s="53"/>
      <c r="E58" s="34"/>
      <c r="F58" s="34"/>
      <c r="G58" s="34"/>
      <c r="H58" s="34"/>
      <c r="I58" s="34"/>
      <c r="J58" s="36"/>
      <c r="K58" s="108"/>
      <c r="L58" s="109"/>
      <c r="M58" s="34"/>
      <c r="N58" s="91"/>
      <c r="O58" s="34"/>
      <c r="P58" s="89"/>
      <c r="Q58" s="92"/>
      <c r="R58" s="93"/>
      <c r="S58" s="34"/>
      <c r="T58" s="74"/>
      <c r="U58" s="36"/>
      <c r="V58" s="44"/>
      <c r="W58" s="34"/>
      <c r="X58" s="34"/>
      <c r="Y58" s="453">
        <v>200</v>
      </c>
      <c r="Z58" s="454"/>
      <c r="AA58" s="420">
        <f>12.5*Y58</f>
        <v>2500</v>
      </c>
      <c r="AB58" s="421"/>
    </row>
    <row r="59" spans="1:28" ht="30" customHeight="1" thickTop="1">
      <c r="A59" s="371"/>
      <c r="B59" s="6"/>
      <c r="C59" s="374" t="s">
        <v>272</v>
      </c>
      <c r="D59" s="97"/>
      <c r="E59" s="37"/>
      <c r="F59" s="37"/>
      <c r="G59" s="37"/>
      <c r="H59" s="37"/>
      <c r="I59" s="37"/>
      <c r="J59" s="56"/>
      <c r="K59" s="101"/>
      <c r="L59" s="37"/>
      <c r="M59" s="37"/>
      <c r="N59" s="37"/>
      <c r="O59" s="37"/>
      <c r="P59" s="338"/>
      <c r="Q59" s="38"/>
      <c r="R59" s="101"/>
      <c r="S59" s="37"/>
      <c r="T59" s="37"/>
      <c r="U59" s="38"/>
      <c r="V59" s="65"/>
      <c r="W59" s="37"/>
      <c r="X59" s="37"/>
      <c r="Y59" s="445">
        <v>158</v>
      </c>
      <c r="Z59" s="446"/>
      <c r="AA59" s="418">
        <f>11*Y59</f>
        <v>1738</v>
      </c>
      <c r="AB59" s="419"/>
    </row>
    <row r="60" spans="1:28" ht="30" customHeight="1">
      <c r="A60" s="372"/>
      <c r="B60" s="5"/>
      <c r="C60" s="375"/>
      <c r="D60" s="47"/>
      <c r="E60" s="57"/>
      <c r="F60" s="46"/>
      <c r="G60" s="59"/>
      <c r="H60" s="46"/>
      <c r="I60" s="46"/>
      <c r="J60" s="86"/>
      <c r="K60" s="96"/>
      <c r="L60" s="32"/>
      <c r="M60" s="32"/>
      <c r="N60" s="32"/>
      <c r="O60" s="32"/>
      <c r="P60" s="46"/>
      <c r="Q60" s="33"/>
      <c r="R60" s="96"/>
      <c r="S60" s="32"/>
      <c r="T60" s="32"/>
      <c r="U60" s="33"/>
      <c r="V60" s="45"/>
      <c r="W60" s="32"/>
      <c r="X60" s="32"/>
      <c r="Y60" s="451">
        <v>166</v>
      </c>
      <c r="Z60" s="452"/>
      <c r="AA60" s="422">
        <f>11*Y60</f>
        <v>1826</v>
      </c>
      <c r="AB60" s="423"/>
    </row>
    <row r="61" spans="1:28" ht="30" customHeight="1" thickBot="1">
      <c r="A61" s="372"/>
      <c r="B61" s="5"/>
      <c r="C61" s="375"/>
      <c r="D61" s="88"/>
      <c r="E61" s="89"/>
      <c r="F61" s="89"/>
      <c r="G61" s="89"/>
      <c r="H61" s="89"/>
      <c r="I61" s="89"/>
      <c r="J61" s="89"/>
      <c r="K61" s="96"/>
      <c r="L61" s="58"/>
      <c r="M61" s="32"/>
      <c r="N61" s="32"/>
      <c r="O61" s="69"/>
      <c r="P61" s="46"/>
      <c r="Q61" s="73"/>
      <c r="R61" s="96"/>
      <c r="S61" s="32"/>
      <c r="T61" s="32"/>
      <c r="U61" s="33"/>
      <c r="V61" s="45"/>
      <c r="W61" s="32"/>
      <c r="X61" s="32"/>
      <c r="Y61" s="453">
        <v>178</v>
      </c>
      <c r="Z61" s="454"/>
      <c r="AA61" s="420">
        <f>11*Y61</f>
        <v>1958</v>
      </c>
      <c r="AB61" s="421"/>
    </row>
    <row r="62" spans="1:28" ht="22.5" customHeight="1" thickTop="1">
      <c r="A62" s="371"/>
      <c r="B62" s="6"/>
      <c r="C62" s="374" t="s">
        <v>267</v>
      </c>
      <c r="D62" s="97"/>
      <c r="E62" s="37"/>
      <c r="G62" s="37"/>
      <c r="H62" s="37"/>
      <c r="I62" s="37"/>
      <c r="J62" s="56"/>
      <c r="K62" s="83"/>
      <c r="L62" s="35"/>
      <c r="M62" s="35"/>
      <c r="N62" s="35"/>
      <c r="O62" s="35"/>
      <c r="P62" s="337"/>
      <c r="Q62" s="31"/>
      <c r="R62" s="83"/>
      <c r="S62" s="35"/>
      <c r="T62" s="35"/>
      <c r="U62" s="31"/>
      <c r="V62" s="51"/>
      <c r="W62" s="35"/>
      <c r="X62" s="35"/>
      <c r="Y62" s="445">
        <v>170</v>
      </c>
      <c r="Z62" s="446"/>
      <c r="AA62" s="418">
        <f>14.4*Y62</f>
        <v>2448</v>
      </c>
      <c r="AB62" s="419"/>
    </row>
    <row r="63" spans="1:28" ht="22.5" customHeight="1">
      <c r="A63" s="372"/>
      <c r="B63" s="5"/>
      <c r="C63" s="375"/>
      <c r="D63" s="47"/>
      <c r="E63" s="48"/>
      <c r="F63" s="46"/>
      <c r="G63" s="46"/>
      <c r="H63" s="46"/>
      <c r="I63" s="46"/>
      <c r="J63" s="46"/>
      <c r="K63" s="96"/>
      <c r="L63" s="32"/>
      <c r="M63" s="32"/>
      <c r="N63" s="32"/>
      <c r="O63" s="32"/>
      <c r="P63" s="46"/>
      <c r="Q63" s="33"/>
      <c r="R63" s="96"/>
      <c r="S63" s="32"/>
      <c r="T63" s="32"/>
      <c r="U63" s="33"/>
      <c r="V63" s="45"/>
      <c r="W63" s="32"/>
      <c r="X63" s="32"/>
      <c r="Y63" s="451"/>
      <c r="Z63" s="452"/>
      <c r="AA63" s="443"/>
      <c r="AB63" s="444"/>
    </row>
    <row r="64" spans="1:28" ht="22.5" customHeight="1">
      <c r="A64" s="372"/>
      <c r="B64" s="5"/>
      <c r="C64" s="375"/>
      <c r="D64" s="47"/>
      <c r="E64" s="46"/>
      <c r="F64" s="46"/>
      <c r="G64" s="46"/>
      <c r="H64" s="46"/>
      <c r="I64" s="46"/>
      <c r="J64" s="46"/>
      <c r="K64" s="96"/>
      <c r="L64" s="32"/>
      <c r="M64" s="32"/>
      <c r="N64" s="32"/>
      <c r="O64" s="32"/>
      <c r="P64" s="46"/>
      <c r="Q64" s="33"/>
      <c r="R64" s="96"/>
      <c r="S64" s="32"/>
      <c r="T64" s="32"/>
      <c r="U64" s="33"/>
      <c r="V64" s="45"/>
      <c r="W64" s="32"/>
      <c r="X64" s="32"/>
      <c r="Y64" s="451"/>
      <c r="Z64" s="452"/>
      <c r="AA64" s="443"/>
      <c r="AB64" s="444"/>
    </row>
    <row r="65" spans="1:28" ht="22.5" customHeight="1" thickBot="1">
      <c r="A65" s="373"/>
      <c r="B65" s="7"/>
      <c r="C65" s="376"/>
      <c r="D65" s="88"/>
      <c r="E65" s="34"/>
      <c r="F65" s="34"/>
      <c r="G65" s="34"/>
      <c r="H65" s="34"/>
      <c r="I65" s="34"/>
      <c r="J65" s="43"/>
      <c r="K65" s="53"/>
      <c r="L65" s="34"/>
      <c r="M65" s="34"/>
      <c r="N65" s="34"/>
      <c r="O65" s="34"/>
      <c r="P65" s="89"/>
      <c r="Q65" s="36"/>
      <c r="R65" s="53"/>
      <c r="S65" s="34"/>
      <c r="T65" s="34"/>
      <c r="U65" s="36"/>
      <c r="V65" s="44"/>
      <c r="W65" s="34"/>
      <c r="X65" s="34"/>
      <c r="Y65" s="453"/>
      <c r="Z65" s="454"/>
      <c r="AA65" s="427"/>
      <c r="AB65" s="428"/>
    </row>
    <row r="66" spans="1:28" ht="22.5" customHeight="1" thickTop="1">
      <c r="A66" s="371"/>
      <c r="B66" s="6"/>
      <c r="C66" s="374" t="s">
        <v>274</v>
      </c>
      <c r="D66" s="98"/>
      <c r="E66" s="35"/>
      <c r="G66" s="35"/>
      <c r="H66" s="35"/>
      <c r="I66" s="35"/>
      <c r="J66" s="49"/>
      <c r="K66" s="83"/>
      <c r="L66" s="35"/>
      <c r="M66" s="35"/>
      <c r="N66" s="35"/>
      <c r="O66" s="35"/>
      <c r="P66" s="337"/>
      <c r="Q66" s="31"/>
      <c r="R66" s="83"/>
      <c r="S66" s="35"/>
      <c r="T66" s="35"/>
      <c r="U66" s="31"/>
      <c r="V66" s="110"/>
      <c r="W66" s="95"/>
      <c r="X66" s="62"/>
      <c r="Y66" s="445">
        <v>230</v>
      </c>
      <c r="Z66" s="446"/>
      <c r="AA66" s="418">
        <f>10*Y66</f>
        <v>2300</v>
      </c>
      <c r="AB66" s="419"/>
    </row>
    <row r="67" spans="1:28" ht="22.5" customHeight="1">
      <c r="A67" s="372"/>
      <c r="B67" s="5"/>
      <c r="C67" s="375"/>
      <c r="D67" s="47"/>
      <c r="E67" s="48"/>
      <c r="F67" s="46"/>
      <c r="G67" s="46"/>
      <c r="H67" s="46"/>
      <c r="I67" s="46"/>
      <c r="J67" s="46"/>
      <c r="K67" s="96"/>
      <c r="L67" s="32"/>
      <c r="M67" s="32"/>
      <c r="N67" s="32"/>
      <c r="O67" s="32"/>
      <c r="P67" s="46"/>
      <c r="Q67" s="33"/>
      <c r="R67" s="96"/>
      <c r="S67" s="32"/>
      <c r="T67" s="32"/>
      <c r="U67" s="33"/>
      <c r="V67" s="111"/>
      <c r="W67" s="45"/>
      <c r="X67" s="63"/>
      <c r="Y67" s="447"/>
      <c r="Z67" s="448"/>
      <c r="AA67" s="443"/>
      <c r="AB67" s="444"/>
    </row>
    <row r="68" spans="1:28" ht="22.5" customHeight="1">
      <c r="A68" s="372"/>
      <c r="B68" s="5"/>
      <c r="C68" s="375"/>
      <c r="D68" s="47"/>
      <c r="E68" s="46"/>
      <c r="F68" s="46"/>
      <c r="G68" s="46"/>
      <c r="H68" s="46"/>
      <c r="I68" s="46"/>
      <c r="J68" s="46"/>
      <c r="K68" s="96"/>
      <c r="L68" s="32"/>
      <c r="M68" s="32"/>
      <c r="N68" s="32"/>
      <c r="O68" s="32"/>
      <c r="P68" s="46"/>
      <c r="Q68" s="33"/>
      <c r="R68" s="96"/>
      <c r="S68" s="32"/>
      <c r="T68" s="32"/>
      <c r="U68" s="33"/>
      <c r="V68" s="112"/>
      <c r="W68" s="45"/>
      <c r="X68" s="55"/>
      <c r="Y68" s="447"/>
      <c r="Z68" s="448"/>
      <c r="AA68" s="443"/>
      <c r="AB68" s="444"/>
    </row>
    <row r="69" spans="1:28" ht="22.5" customHeight="1" thickBot="1">
      <c r="A69" s="373"/>
      <c r="B69" s="7"/>
      <c r="C69" s="376"/>
      <c r="D69" s="88"/>
      <c r="E69" s="34"/>
      <c r="F69" s="34"/>
      <c r="G69" s="34"/>
      <c r="H69" s="34"/>
      <c r="I69" s="34"/>
      <c r="J69" s="43"/>
      <c r="K69" s="53"/>
      <c r="L69" s="34"/>
      <c r="M69" s="34"/>
      <c r="N69" s="34"/>
      <c r="O69" s="34"/>
      <c r="P69" s="89"/>
      <c r="Q69" s="36"/>
      <c r="R69" s="53"/>
      <c r="S69" s="34"/>
      <c r="T69" s="34"/>
      <c r="U69" s="36"/>
      <c r="V69" s="113"/>
      <c r="W69" s="44"/>
      <c r="X69" s="50"/>
      <c r="Y69" s="449"/>
      <c r="Z69" s="450"/>
      <c r="AA69" s="427"/>
      <c r="AB69" s="428"/>
    </row>
    <row r="70" spans="1:28" ht="22.5" customHeight="1" thickTop="1">
      <c r="A70" s="186"/>
      <c r="B70" s="187"/>
      <c r="C70" s="187"/>
      <c r="D70" s="187"/>
      <c r="E70" s="187"/>
      <c r="F70" s="187"/>
      <c r="G70" s="187"/>
      <c r="H70" s="187"/>
      <c r="I70" s="187"/>
      <c r="J70" s="187"/>
      <c r="K70" s="187"/>
      <c r="L70" s="187"/>
      <c r="M70" s="187"/>
      <c r="N70" s="187"/>
      <c r="O70" s="187"/>
      <c r="P70" s="187"/>
      <c r="Q70" s="187"/>
      <c r="R70" s="187"/>
      <c r="S70" s="187"/>
      <c r="T70" s="187"/>
      <c r="U70" s="187"/>
      <c r="V70" s="187"/>
      <c r="W70" s="187"/>
      <c r="X70" s="187"/>
      <c r="Y70" s="187"/>
      <c r="Z70" s="187"/>
      <c r="AA70" s="187"/>
      <c r="AB70" s="188"/>
    </row>
    <row r="71" spans="1:28" ht="18" customHeight="1">
      <c r="A71" s="479"/>
      <c r="B71" s="479"/>
      <c r="C71" s="479"/>
      <c r="D71" s="479"/>
      <c r="E71" s="479"/>
      <c r="F71" s="479"/>
      <c r="G71" s="479"/>
      <c r="H71" s="479"/>
      <c r="I71" s="479"/>
      <c r="J71" s="479"/>
      <c r="K71" s="479"/>
      <c r="L71" s="479"/>
      <c r="M71" s="479"/>
      <c r="N71" s="479"/>
      <c r="O71" s="479"/>
      <c r="P71" s="479"/>
      <c r="Q71" s="479"/>
      <c r="R71" s="479"/>
      <c r="S71" s="479"/>
      <c r="T71" s="479"/>
      <c r="U71" s="479"/>
      <c r="V71" s="479"/>
      <c r="W71" s="479"/>
      <c r="X71" s="479"/>
      <c r="Y71" s="479"/>
      <c r="Z71" s="479"/>
      <c r="AA71" s="479"/>
      <c r="AB71" s="479"/>
    </row>
    <row r="72" spans="1:28" ht="20.25" customHeight="1">
      <c r="A72" s="455"/>
      <c r="B72" s="455"/>
      <c r="C72" s="455"/>
      <c r="D72" s="455"/>
      <c r="E72" s="455"/>
      <c r="F72" s="455"/>
      <c r="G72" s="455"/>
      <c r="H72" s="455"/>
      <c r="I72" s="455"/>
      <c r="J72" s="455"/>
      <c r="K72" s="455"/>
      <c r="L72" s="455"/>
      <c r="M72" s="455"/>
      <c r="N72" s="455"/>
      <c r="O72" s="455"/>
      <c r="P72" s="455"/>
      <c r="Q72" s="455"/>
      <c r="R72" s="455"/>
      <c r="S72" s="455"/>
      <c r="T72" s="455"/>
      <c r="U72" s="455"/>
      <c r="V72" s="455"/>
      <c r="W72" s="455"/>
      <c r="X72" s="455"/>
      <c r="Y72" s="455"/>
      <c r="Z72" s="455"/>
      <c r="AA72" s="455"/>
      <c r="AB72" s="455"/>
    </row>
    <row r="73" spans="1:28" ht="21" customHeight="1" thickBot="1">
      <c r="A73" s="462"/>
      <c r="B73" s="462"/>
      <c r="C73" s="462"/>
      <c r="D73" s="462"/>
      <c r="E73" s="462"/>
      <c r="F73" s="462"/>
      <c r="G73" s="462"/>
      <c r="H73" s="462"/>
      <c r="I73" s="462"/>
      <c r="J73" s="462"/>
      <c r="K73" s="462"/>
      <c r="L73" s="462"/>
      <c r="M73" s="462"/>
      <c r="N73" s="462"/>
      <c r="O73" s="462"/>
      <c r="P73" s="462"/>
      <c r="Q73" s="462"/>
      <c r="R73" s="462"/>
      <c r="S73" s="462"/>
      <c r="T73" s="462"/>
      <c r="U73" s="462"/>
      <c r="V73" s="462"/>
      <c r="W73" s="462"/>
      <c r="X73" s="462"/>
      <c r="Y73" s="462"/>
      <c r="Z73" s="462"/>
      <c r="AA73" s="462"/>
      <c r="AB73" s="462"/>
    </row>
    <row r="74" spans="1:28" ht="24" thickTop="1">
      <c r="A74" s="127"/>
      <c r="B74" s="127"/>
      <c r="C74" s="128"/>
      <c r="D74" s="129"/>
      <c r="E74" s="129"/>
      <c r="F74" s="129"/>
      <c r="G74" s="129"/>
      <c r="H74" s="129"/>
      <c r="I74" s="129"/>
      <c r="J74" s="129"/>
      <c r="K74" s="129"/>
      <c r="L74" s="129"/>
      <c r="M74" s="129"/>
      <c r="N74" s="129"/>
      <c r="O74" s="129"/>
      <c r="P74" s="129"/>
      <c r="Q74" s="129"/>
      <c r="R74" s="129"/>
      <c r="S74" s="129"/>
      <c r="T74" s="129"/>
      <c r="U74" s="129"/>
      <c r="V74" s="129"/>
      <c r="W74" s="129"/>
      <c r="X74" s="129"/>
      <c r="Y74" s="131"/>
      <c r="Z74" s="131"/>
      <c r="AA74" s="130"/>
      <c r="AB74" s="130"/>
    </row>
    <row r="75" spans="1:28" ht="18">
      <c r="A75" s="15"/>
      <c r="B75" s="15"/>
      <c r="C75" s="125"/>
      <c r="D75" s="124"/>
      <c r="E75" s="124"/>
      <c r="F75" s="124"/>
      <c r="G75" s="124"/>
      <c r="H75" s="124"/>
      <c r="I75" s="124"/>
      <c r="J75" s="124"/>
      <c r="K75" s="124"/>
      <c r="L75" s="124"/>
      <c r="M75" s="124"/>
      <c r="N75" s="124"/>
      <c r="O75" s="124"/>
      <c r="P75" s="124"/>
      <c r="Q75" s="124"/>
      <c r="R75" s="124"/>
      <c r="S75" s="124"/>
      <c r="T75" s="124"/>
      <c r="U75" s="124"/>
      <c r="V75" s="124"/>
      <c r="W75" s="124"/>
      <c r="X75" s="124"/>
      <c r="Y75" s="132"/>
      <c r="Z75" s="133"/>
      <c r="AA75" s="126"/>
      <c r="AB75" s="132"/>
    </row>
    <row r="76" spans="1:28">
      <c r="AB76" s="18"/>
    </row>
    <row r="77" spans="1:28">
      <c r="AB77" s="18"/>
    </row>
    <row r="78" spans="1:28">
      <c r="AB78" s="18"/>
    </row>
    <row r="79" spans="1:28">
      <c r="AB79" s="18"/>
    </row>
    <row r="80" spans="1:28">
      <c r="AB80" s="18"/>
    </row>
    <row r="81" spans="28:28">
      <c r="AB81" s="18"/>
    </row>
    <row r="82" spans="28:28">
      <c r="AB82" s="18"/>
    </row>
    <row r="83" spans="28:28">
      <c r="AB83" s="18"/>
    </row>
    <row r="84" spans="28:28">
      <c r="AB84" s="18"/>
    </row>
    <row r="85" spans="28:28">
      <c r="AB85" s="18"/>
    </row>
    <row r="86" spans="28:28">
      <c r="AB86" s="18"/>
    </row>
    <row r="87" spans="28:28">
      <c r="AB87" s="18"/>
    </row>
    <row r="88" spans="28:28">
      <c r="AB88" s="18"/>
    </row>
    <row r="89" spans="28:28">
      <c r="AB89" s="18"/>
    </row>
    <row r="90" spans="28:28">
      <c r="AB90" s="18"/>
    </row>
    <row r="91" spans="28:28">
      <c r="AB91" s="18"/>
    </row>
    <row r="92" spans="28:28">
      <c r="AB92" s="18"/>
    </row>
    <row r="93" spans="28:28">
      <c r="AB93" s="18"/>
    </row>
    <row r="94" spans="28:28">
      <c r="AB94" s="18"/>
    </row>
    <row r="95" spans="28:28">
      <c r="AB95" s="18"/>
    </row>
    <row r="96" spans="28:28">
      <c r="AB96" s="18"/>
    </row>
    <row r="97" spans="28:28">
      <c r="AB97" s="18"/>
    </row>
    <row r="98" spans="28:28">
      <c r="AB98" s="18"/>
    </row>
    <row r="99" spans="28:28">
      <c r="AB99" s="18"/>
    </row>
    <row r="100" spans="28:28">
      <c r="AB100" s="18"/>
    </row>
    <row r="101" spans="28:28">
      <c r="AB101" s="18"/>
    </row>
    <row r="102" spans="28:28">
      <c r="AB102" s="18"/>
    </row>
    <row r="103" spans="28:28">
      <c r="AB103" s="18"/>
    </row>
    <row r="104" spans="28:28">
      <c r="AB104" s="18"/>
    </row>
    <row r="105" spans="28:28">
      <c r="AB105" s="18"/>
    </row>
    <row r="106" spans="28:28">
      <c r="AB106" s="18"/>
    </row>
    <row r="107" spans="28:28">
      <c r="AB107" s="18"/>
    </row>
    <row r="108" spans="28:28">
      <c r="AB108" s="18"/>
    </row>
    <row r="109" spans="28:28">
      <c r="AB109" s="18"/>
    </row>
    <row r="110" spans="28:28">
      <c r="AB110" s="18"/>
    </row>
    <row r="111" spans="28:28">
      <c r="AB111" s="18"/>
    </row>
    <row r="112" spans="28:28">
      <c r="AB112" s="18"/>
    </row>
    <row r="113" spans="28:28">
      <c r="AB113" s="18"/>
    </row>
    <row r="114" spans="28:28">
      <c r="AB114" s="18"/>
    </row>
    <row r="115" spans="28:28">
      <c r="AB115" s="18"/>
    </row>
    <row r="116" spans="28:28">
      <c r="AB116" s="18"/>
    </row>
    <row r="117" spans="28:28">
      <c r="AB117" s="18"/>
    </row>
    <row r="118" spans="28:28">
      <c r="AB118" s="18"/>
    </row>
    <row r="119" spans="28:28">
      <c r="AB119" s="18"/>
    </row>
    <row r="120" spans="28:28">
      <c r="AB120" s="18"/>
    </row>
    <row r="121" spans="28:28">
      <c r="AB121" s="18"/>
    </row>
    <row r="122" spans="28:28">
      <c r="AB122" s="18"/>
    </row>
    <row r="123" spans="28:28">
      <c r="AB123" s="18"/>
    </row>
    <row r="124" spans="28:28">
      <c r="AB124" s="18"/>
    </row>
    <row r="125" spans="28:28">
      <c r="AB125" s="18"/>
    </row>
    <row r="126" spans="28:28">
      <c r="AB126" s="18"/>
    </row>
    <row r="127" spans="28:28">
      <c r="AB127" s="18"/>
    </row>
    <row r="128" spans="28:28">
      <c r="AB128" s="18"/>
    </row>
    <row r="129" spans="28:28">
      <c r="AB129" s="18"/>
    </row>
    <row r="130" spans="28:28">
      <c r="AB130" s="18"/>
    </row>
    <row r="131" spans="28:28">
      <c r="AB131" s="18"/>
    </row>
    <row r="132" spans="28:28">
      <c r="AB132" s="18"/>
    </row>
    <row r="133" spans="28:28">
      <c r="AB133" s="18"/>
    </row>
    <row r="134" spans="28:28">
      <c r="AB134" s="18"/>
    </row>
    <row r="135" spans="28:28">
      <c r="AB135" s="18"/>
    </row>
    <row r="136" spans="28:28">
      <c r="AB136" s="18"/>
    </row>
    <row r="137" spans="28:28">
      <c r="AB137" s="18"/>
    </row>
    <row r="138" spans="28:28">
      <c r="AB138" s="18"/>
    </row>
    <row r="139" spans="28:28">
      <c r="AB139" s="18"/>
    </row>
    <row r="140" spans="28:28">
      <c r="AB140" s="18"/>
    </row>
    <row r="141" spans="28:28">
      <c r="AB141" s="18"/>
    </row>
    <row r="142" spans="28:28">
      <c r="AB142" s="18"/>
    </row>
    <row r="143" spans="28:28">
      <c r="AB143" s="18"/>
    </row>
    <row r="144" spans="28:28">
      <c r="AB144" s="18"/>
    </row>
    <row r="145" spans="28:28">
      <c r="AB145" s="18"/>
    </row>
    <row r="146" spans="28:28">
      <c r="AB146" s="18"/>
    </row>
    <row r="147" spans="28:28">
      <c r="AB147" s="18"/>
    </row>
    <row r="148" spans="28:28">
      <c r="AB148" s="18"/>
    </row>
    <row r="149" spans="28:28">
      <c r="AB149" s="18"/>
    </row>
    <row r="150" spans="28:28">
      <c r="AB150" s="18"/>
    </row>
    <row r="151" spans="28:28">
      <c r="AB151" s="18"/>
    </row>
    <row r="152" spans="28:28">
      <c r="AB152" s="18"/>
    </row>
    <row r="153" spans="28:28">
      <c r="AB153" s="18"/>
    </row>
    <row r="154" spans="28:28">
      <c r="AB154" s="18"/>
    </row>
    <row r="155" spans="28:28">
      <c r="AB155" s="18"/>
    </row>
    <row r="156" spans="28:28">
      <c r="AB156" s="18"/>
    </row>
    <row r="157" spans="28:28">
      <c r="AB157" s="18"/>
    </row>
    <row r="158" spans="28:28">
      <c r="AB158" s="18"/>
    </row>
    <row r="159" spans="28:28">
      <c r="AB159" s="18"/>
    </row>
    <row r="160" spans="28:28">
      <c r="AB160" s="18"/>
    </row>
    <row r="161" spans="28:28">
      <c r="AB161" s="18"/>
    </row>
    <row r="162" spans="28:28">
      <c r="AB162" s="18"/>
    </row>
    <row r="163" spans="28:28">
      <c r="AB163" s="18"/>
    </row>
    <row r="164" spans="28:28">
      <c r="AB164" s="18"/>
    </row>
    <row r="165" spans="28:28">
      <c r="AB165" s="18"/>
    </row>
    <row r="166" spans="28:28">
      <c r="AB166" s="18"/>
    </row>
    <row r="167" spans="28:28">
      <c r="AB167" s="18"/>
    </row>
    <row r="168" spans="28:28">
      <c r="AB168" s="18"/>
    </row>
    <row r="169" spans="28:28">
      <c r="AB169" s="18"/>
    </row>
    <row r="170" spans="28:28">
      <c r="AB170" s="18"/>
    </row>
    <row r="171" spans="28:28">
      <c r="AB171" s="18"/>
    </row>
    <row r="172" spans="28:28">
      <c r="AB172" s="18"/>
    </row>
    <row r="173" spans="28:28">
      <c r="AB173" s="18"/>
    </row>
    <row r="174" spans="28:28">
      <c r="AB174" s="18"/>
    </row>
    <row r="175" spans="28:28">
      <c r="AB175" s="18"/>
    </row>
    <row r="176" spans="28:28">
      <c r="AB176" s="18"/>
    </row>
    <row r="177" spans="28:28">
      <c r="AB177" s="18"/>
    </row>
    <row r="178" spans="28:28">
      <c r="AB178" s="18"/>
    </row>
    <row r="179" spans="28:28">
      <c r="AB179" s="18"/>
    </row>
    <row r="180" spans="28:28">
      <c r="AB180" s="18"/>
    </row>
    <row r="181" spans="28:28">
      <c r="AB181" s="18"/>
    </row>
    <row r="182" spans="28:28">
      <c r="AB182" s="18"/>
    </row>
    <row r="183" spans="28:28">
      <c r="AB183" s="18"/>
    </row>
    <row r="184" spans="28:28">
      <c r="AB184" s="18"/>
    </row>
    <row r="185" spans="28:28">
      <c r="AB185" s="18"/>
    </row>
    <row r="186" spans="28:28">
      <c r="AB186" s="18"/>
    </row>
    <row r="187" spans="28:28">
      <c r="AB187" s="18"/>
    </row>
    <row r="188" spans="28:28">
      <c r="AB188" s="18"/>
    </row>
    <row r="189" spans="28:28">
      <c r="AB189" s="18"/>
    </row>
    <row r="190" spans="28:28">
      <c r="AB190" s="18"/>
    </row>
    <row r="191" spans="28:28">
      <c r="AB191" s="18"/>
    </row>
    <row r="192" spans="28:28">
      <c r="AB192" s="18"/>
    </row>
    <row r="193" spans="28:28">
      <c r="AB193" s="18"/>
    </row>
    <row r="194" spans="28:28">
      <c r="AB194" s="18"/>
    </row>
    <row r="195" spans="28:28">
      <c r="AB195" s="18"/>
    </row>
    <row r="196" spans="28:28">
      <c r="AB196" s="18"/>
    </row>
    <row r="197" spans="28:28">
      <c r="AB197" s="18"/>
    </row>
    <row r="198" spans="28:28">
      <c r="AB198" s="18"/>
    </row>
    <row r="199" spans="28:28">
      <c r="AB199" s="18"/>
    </row>
    <row r="200" spans="28:28">
      <c r="AB200" s="18"/>
    </row>
    <row r="201" spans="28:28">
      <c r="AB201" s="18"/>
    </row>
    <row r="202" spans="28:28">
      <c r="AB202" s="18"/>
    </row>
    <row r="203" spans="28:28">
      <c r="AB203" s="18"/>
    </row>
    <row r="204" spans="28:28">
      <c r="AB204" s="18"/>
    </row>
    <row r="205" spans="28:28">
      <c r="AB205" s="18"/>
    </row>
    <row r="206" spans="28:28">
      <c r="AB206" s="18"/>
    </row>
    <row r="207" spans="28:28">
      <c r="AB207" s="18"/>
    </row>
    <row r="208" spans="28:28">
      <c r="AB208" s="18"/>
    </row>
    <row r="209" spans="28:28">
      <c r="AB209" s="18"/>
    </row>
    <row r="210" spans="28:28">
      <c r="AB210" s="18"/>
    </row>
    <row r="211" spans="28:28">
      <c r="AB211" s="18"/>
    </row>
    <row r="212" spans="28:28">
      <c r="AB212" s="18"/>
    </row>
    <row r="213" spans="28:28">
      <c r="AB213" s="18"/>
    </row>
    <row r="214" spans="28:28">
      <c r="AB214" s="18"/>
    </row>
    <row r="215" spans="28:28">
      <c r="AB215" s="18"/>
    </row>
    <row r="216" spans="28:28">
      <c r="AB216" s="18"/>
    </row>
    <row r="217" spans="28:28">
      <c r="AB217" s="18"/>
    </row>
    <row r="218" spans="28:28">
      <c r="AB218" s="18"/>
    </row>
    <row r="219" spans="28:28">
      <c r="AB219" s="18"/>
    </row>
    <row r="220" spans="28:28">
      <c r="AB220" s="18"/>
    </row>
    <row r="221" spans="28:28">
      <c r="AB221" s="18"/>
    </row>
    <row r="222" spans="28:28">
      <c r="AB222" s="18"/>
    </row>
    <row r="223" spans="28:28">
      <c r="AB223" s="18"/>
    </row>
    <row r="224" spans="28:28">
      <c r="AB224" s="18"/>
    </row>
    <row r="225" spans="28:28">
      <c r="AB225" s="18"/>
    </row>
    <row r="226" spans="28:28">
      <c r="AB226" s="18"/>
    </row>
    <row r="227" spans="28:28">
      <c r="AB227" s="18"/>
    </row>
    <row r="228" spans="28:28">
      <c r="AB228" s="18"/>
    </row>
    <row r="229" spans="28:28">
      <c r="AB229" s="18"/>
    </row>
    <row r="230" spans="28:28">
      <c r="AB230" s="18"/>
    </row>
    <row r="231" spans="28:28">
      <c r="AB231" s="18"/>
    </row>
    <row r="232" spans="28:28">
      <c r="AB232" s="18"/>
    </row>
    <row r="233" spans="28:28">
      <c r="AB233" s="18"/>
    </row>
    <row r="234" spans="28:28">
      <c r="AB234" s="18"/>
    </row>
    <row r="235" spans="28:28">
      <c r="AB235" s="18"/>
    </row>
    <row r="236" spans="28:28">
      <c r="AB236" s="18"/>
    </row>
    <row r="237" spans="28:28">
      <c r="AB237" s="18"/>
    </row>
    <row r="238" spans="28:28">
      <c r="AB238" s="18"/>
    </row>
    <row r="239" spans="28:28">
      <c r="AB239" s="18"/>
    </row>
    <row r="240" spans="28:28">
      <c r="AB240" s="18"/>
    </row>
    <row r="241" spans="28:28">
      <c r="AB241" s="18"/>
    </row>
    <row r="242" spans="28:28">
      <c r="AB242" s="18"/>
    </row>
    <row r="243" spans="28:28">
      <c r="AB243" s="18"/>
    </row>
    <row r="244" spans="28:28">
      <c r="AB244" s="18"/>
    </row>
    <row r="245" spans="28:28">
      <c r="AB245" s="18"/>
    </row>
    <row r="246" spans="28:28">
      <c r="AB246" s="18"/>
    </row>
    <row r="247" spans="28:28">
      <c r="AB247" s="18"/>
    </row>
    <row r="248" spans="28:28">
      <c r="AB248" s="18"/>
    </row>
    <row r="249" spans="28:28">
      <c r="AB249" s="18"/>
    </row>
    <row r="250" spans="28:28">
      <c r="AB250" s="18"/>
    </row>
    <row r="251" spans="28:28">
      <c r="AB251" s="18"/>
    </row>
    <row r="252" spans="28:28">
      <c r="AB252" s="18"/>
    </row>
    <row r="253" spans="28:28">
      <c r="AB253" s="18"/>
    </row>
    <row r="254" spans="28:28">
      <c r="AB254" s="18"/>
    </row>
    <row r="255" spans="28:28">
      <c r="AB255" s="18"/>
    </row>
    <row r="256" spans="28:28">
      <c r="AB256" s="18"/>
    </row>
    <row r="257" spans="28:28">
      <c r="AB257" s="18"/>
    </row>
    <row r="258" spans="28:28">
      <c r="AB258" s="18"/>
    </row>
    <row r="259" spans="28:28">
      <c r="AB259" s="18"/>
    </row>
    <row r="260" spans="28:28">
      <c r="AB260" s="18"/>
    </row>
    <row r="261" spans="28:28">
      <c r="AB261" s="18"/>
    </row>
    <row r="262" spans="28:28">
      <c r="AB262" s="18"/>
    </row>
    <row r="263" spans="28:28">
      <c r="AB263" s="18"/>
    </row>
    <row r="264" spans="28:28">
      <c r="AB264" s="18"/>
    </row>
    <row r="265" spans="28:28">
      <c r="AB265" s="18"/>
    </row>
    <row r="266" spans="28:28">
      <c r="AB266" s="18"/>
    </row>
    <row r="267" spans="28:28">
      <c r="AB267" s="18"/>
    </row>
    <row r="268" spans="28:28">
      <c r="AB268" s="18"/>
    </row>
    <row r="269" spans="28:28">
      <c r="AB269" s="18"/>
    </row>
    <row r="270" spans="28:28">
      <c r="AB270" s="18"/>
    </row>
    <row r="271" spans="28:28">
      <c r="AB271" s="18"/>
    </row>
    <row r="272" spans="28:28">
      <c r="AB272" s="18"/>
    </row>
    <row r="273" spans="28:28">
      <c r="AB273" s="18"/>
    </row>
    <row r="274" spans="28:28">
      <c r="AB274" s="18"/>
    </row>
    <row r="275" spans="28:28">
      <c r="AB275" s="18"/>
    </row>
    <row r="276" spans="28:28">
      <c r="AB276" s="18"/>
    </row>
    <row r="277" spans="28:28">
      <c r="AB277" s="18"/>
    </row>
    <row r="278" spans="28:28">
      <c r="AB278" s="18"/>
    </row>
    <row r="279" spans="28:28">
      <c r="AB279" s="18"/>
    </row>
    <row r="280" spans="28:28">
      <c r="AB280" s="18"/>
    </row>
    <row r="281" spans="28:28">
      <c r="AB281" s="18"/>
    </row>
    <row r="282" spans="28:28">
      <c r="AB282" s="18"/>
    </row>
    <row r="283" spans="28:28">
      <c r="AB283" s="18"/>
    </row>
    <row r="284" spans="28:28">
      <c r="AB284" s="18"/>
    </row>
    <row r="285" spans="28:28">
      <c r="AB285" s="18"/>
    </row>
    <row r="286" spans="28:28">
      <c r="AB286" s="18"/>
    </row>
    <row r="287" spans="28:28">
      <c r="AB287" s="18"/>
    </row>
    <row r="288" spans="28:28">
      <c r="AB288" s="18"/>
    </row>
    <row r="289" spans="28:28">
      <c r="AB289" s="18"/>
    </row>
    <row r="290" spans="28:28">
      <c r="AB290" s="18"/>
    </row>
    <row r="291" spans="28:28">
      <c r="AB291" s="18"/>
    </row>
    <row r="292" spans="28:28">
      <c r="AB292" s="18"/>
    </row>
    <row r="293" spans="28:28">
      <c r="AB293" s="18"/>
    </row>
    <row r="294" spans="28:28">
      <c r="AB294" s="18"/>
    </row>
    <row r="295" spans="28:28">
      <c r="AB295" s="18"/>
    </row>
    <row r="296" spans="28:28">
      <c r="AB296" s="18"/>
    </row>
    <row r="297" spans="28:28">
      <c r="AB297" s="18"/>
    </row>
    <row r="298" spans="28:28">
      <c r="AB298" s="18"/>
    </row>
    <row r="299" spans="28:28">
      <c r="AB299" s="18"/>
    </row>
    <row r="300" spans="28:28">
      <c r="AB300" s="18"/>
    </row>
    <row r="301" spans="28:28">
      <c r="AB301" s="18"/>
    </row>
    <row r="302" spans="28:28">
      <c r="AB302" s="18"/>
    </row>
    <row r="303" spans="28:28">
      <c r="AB303" s="18"/>
    </row>
    <row r="304" spans="28:28">
      <c r="AB304" s="18"/>
    </row>
    <row r="305" spans="28:28">
      <c r="AB305" s="18"/>
    </row>
    <row r="306" spans="28:28">
      <c r="AB306" s="18"/>
    </row>
    <row r="307" spans="28:28">
      <c r="AB307" s="18"/>
    </row>
    <row r="308" spans="28:28">
      <c r="AB308" s="18"/>
    </row>
    <row r="309" spans="28:28">
      <c r="AB309" s="18"/>
    </row>
    <row r="310" spans="28:28">
      <c r="AB310" s="18"/>
    </row>
  </sheetData>
  <mergeCells count="296">
    <mergeCell ref="P20:Q20"/>
    <mergeCell ref="R20:S20"/>
    <mergeCell ref="T20:U20"/>
    <mergeCell ref="P21:Q21"/>
    <mergeCell ref="R21:S21"/>
    <mergeCell ref="T21:U21"/>
    <mergeCell ref="P18:Q18"/>
    <mergeCell ref="R18:S18"/>
    <mergeCell ref="T18:U18"/>
    <mergeCell ref="P19:Q19"/>
    <mergeCell ref="R19:S19"/>
    <mergeCell ref="T19:U19"/>
    <mergeCell ref="P15:Q15"/>
    <mergeCell ref="P16:Q16"/>
    <mergeCell ref="R16:S16"/>
    <mergeCell ref="T16:U16"/>
    <mergeCell ref="P17:Q17"/>
    <mergeCell ref="R17:S17"/>
    <mergeCell ref="T17:U17"/>
    <mergeCell ref="R15:S15"/>
    <mergeCell ref="T15:U15"/>
    <mergeCell ref="P14:Q14"/>
    <mergeCell ref="P13:Q13"/>
    <mergeCell ref="P12:Q12"/>
    <mergeCell ref="P11:Q11"/>
    <mergeCell ref="R13:S13"/>
    <mergeCell ref="T13:U13"/>
    <mergeCell ref="R14:S14"/>
    <mergeCell ref="T14:U14"/>
    <mergeCell ref="R11:S11"/>
    <mergeCell ref="R12:S12"/>
    <mergeCell ref="V14:X14"/>
    <mergeCell ref="V15:X15"/>
    <mergeCell ref="V16:X16"/>
    <mergeCell ref="V11:X11"/>
    <mergeCell ref="V12:X12"/>
    <mergeCell ref="V13:X13"/>
    <mergeCell ref="V17:X17"/>
    <mergeCell ref="V18:X18"/>
    <mergeCell ref="V19:X19"/>
    <mergeCell ref="P29:P30"/>
    <mergeCell ref="K28:Q28"/>
    <mergeCell ref="N16:O16"/>
    <mergeCell ref="N17:O17"/>
    <mergeCell ref="N18:O18"/>
    <mergeCell ref="N19:O19"/>
    <mergeCell ref="L20:M20"/>
    <mergeCell ref="V8:X9"/>
    <mergeCell ref="V10:X10"/>
    <mergeCell ref="Y7:AB7"/>
    <mergeCell ref="AA10:AB10"/>
    <mergeCell ref="Y10:Z10"/>
    <mergeCell ref="T12:U12"/>
    <mergeCell ref="H16:I16"/>
    <mergeCell ref="F14:G14"/>
    <mergeCell ref="J8:K9"/>
    <mergeCell ref="L8:M9"/>
    <mergeCell ref="N8:O9"/>
    <mergeCell ref="H14:I14"/>
    <mergeCell ref="H15:I15"/>
    <mergeCell ref="F15:G15"/>
    <mergeCell ref="L11:M11"/>
    <mergeCell ref="F8:G9"/>
    <mergeCell ref="D10:E10"/>
    <mergeCell ref="D8:E9"/>
    <mergeCell ref="L10:M10"/>
    <mergeCell ref="N10:O10"/>
    <mergeCell ref="T10:U10"/>
    <mergeCell ref="P10:Q10"/>
    <mergeCell ref="R10:S10"/>
    <mergeCell ref="P8:Q9"/>
    <mergeCell ref="R8:S9"/>
    <mergeCell ref="T8:U9"/>
    <mergeCell ref="H18:I18"/>
    <mergeCell ref="H12:I12"/>
    <mergeCell ref="J11:K11"/>
    <mergeCell ref="F10:G10"/>
    <mergeCell ref="F11:G11"/>
    <mergeCell ref="AA8:AB9"/>
    <mergeCell ref="H8:I9"/>
    <mergeCell ref="Y8:Z9"/>
    <mergeCell ref="N11:O11"/>
    <mergeCell ref="Y11:Z11"/>
    <mergeCell ref="A14:A17"/>
    <mergeCell ref="C14:C17"/>
    <mergeCell ref="Y14:Z14"/>
    <mergeCell ref="AA14:AB14"/>
    <mergeCell ref="Y15:Z15"/>
    <mergeCell ref="AA15:AB15"/>
    <mergeCell ref="Y16:Z16"/>
    <mergeCell ref="D15:E15"/>
    <mergeCell ref="H17:I17"/>
    <mergeCell ref="N15:O15"/>
    <mergeCell ref="AA17:AB17"/>
    <mergeCell ref="AA16:AB16"/>
    <mergeCell ref="Y17:Z17"/>
    <mergeCell ref="AA11:AB11"/>
    <mergeCell ref="Y12:Z12"/>
    <mergeCell ref="AA12:AB12"/>
    <mergeCell ref="AA13:AB13"/>
    <mergeCell ref="Y13:Z13"/>
    <mergeCell ref="H13:I13"/>
    <mergeCell ref="J12:K12"/>
    <mergeCell ref="J10:K10"/>
    <mergeCell ref="H10:I10"/>
    <mergeCell ref="A71:AB71"/>
    <mergeCell ref="F13:G13"/>
    <mergeCell ref="D11:E11"/>
    <mergeCell ref="D12:E12"/>
    <mergeCell ref="D13:E13"/>
    <mergeCell ref="D14:E14"/>
    <mergeCell ref="F18:G18"/>
    <mergeCell ref="A9:B9"/>
    <mergeCell ref="A10:A13"/>
    <mergeCell ref="C10:C13"/>
    <mergeCell ref="B14:B17"/>
    <mergeCell ref="B10:B13"/>
    <mergeCell ref="F12:G12"/>
    <mergeCell ref="F16:G16"/>
    <mergeCell ref="F17:G17"/>
    <mergeCell ref="D16:E16"/>
    <mergeCell ref="A73:AB73"/>
    <mergeCell ref="D20:E20"/>
    <mergeCell ref="D21:E21"/>
    <mergeCell ref="F21:G21"/>
    <mergeCell ref="AA20:AB20"/>
    <mergeCell ref="AA21:AB21"/>
    <mergeCell ref="Y67:Z67"/>
    <mergeCell ref="Y68:Z68"/>
    <mergeCell ref="Y55:Z55"/>
    <mergeCell ref="Y56:Z56"/>
    <mergeCell ref="H19:I19"/>
    <mergeCell ref="H20:I20"/>
    <mergeCell ref="H21:I21"/>
    <mergeCell ref="F20:G20"/>
    <mergeCell ref="A72:AB72"/>
    <mergeCell ref="D17:E17"/>
    <mergeCell ref="D18:E18"/>
    <mergeCell ref="D19:E19"/>
    <mergeCell ref="F19:G19"/>
    <mergeCell ref="Y58:Z58"/>
    <mergeCell ref="Y65:Z65"/>
    <mergeCell ref="Y66:Z66"/>
    <mergeCell ref="Y59:Z59"/>
    <mergeCell ref="Y60:Z60"/>
    <mergeCell ref="Y61:Z61"/>
    <mergeCell ref="Y62:Z62"/>
    <mergeCell ref="Y63:Z63"/>
    <mergeCell ref="Y64:Z64"/>
    <mergeCell ref="Y43:Z43"/>
    <mergeCell ref="Y44:Z44"/>
    <mergeCell ref="Y45:Z45"/>
    <mergeCell ref="Y69:Z69"/>
    <mergeCell ref="Y48:Z48"/>
    <mergeCell ref="Y49:Z49"/>
    <mergeCell ref="Y50:Z50"/>
    <mergeCell ref="Y51:Z51"/>
    <mergeCell ref="Y52:Z52"/>
    <mergeCell ref="Y53:Z53"/>
    <mergeCell ref="Y46:Z46"/>
    <mergeCell ref="Y47:Z47"/>
    <mergeCell ref="Y57:Z57"/>
    <mergeCell ref="Y54:Z54"/>
    <mergeCell ref="Y37:Z37"/>
    <mergeCell ref="Y38:Z38"/>
    <mergeCell ref="Y39:Z39"/>
    <mergeCell ref="Y40:Z40"/>
    <mergeCell ref="Y41:Z41"/>
    <mergeCell ref="Y42:Z42"/>
    <mergeCell ref="AA67:AB67"/>
    <mergeCell ref="AA60:AB60"/>
    <mergeCell ref="AA62:AB62"/>
    <mergeCell ref="Y34:Z34"/>
    <mergeCell ref="AA32:AB32"/>
    <mergeCell ref="AA33:AB33"/>
    <mergeCell ref="Y35:Z35"/>
    <mergeCell ref="AA34:AB34"/>
    <mergeCell ref="Y36:Z36"/>
    <mergeCell ref="Y33:Z33"/>
    <mergeCell ref="AA44:AB44"/>
    <mergeCell ref="Y32:Z32"/>
    <mergeCell ref="AA43:AB43"/>
    <mergeCell ref="AA68:AB68"/>
    <mergeCell ref="AA69:AB69"/>
    <mergeCell ref="AA48:AB48"/>
    <mergeCell ref="AA47:AB47"/>
    <mergeCell ref="AA64:AB64"/>
    <mergeCell ref="AA65:AB65"/>
    <mergeCell ref="AA66:AB66"/>
    <mergeCell ref="AA63:AB63"/>
    <mergeCell ref="AA56:AB56"/>
    <mergeCell ref="AA57:AB57"/>
    <mergeCell ref="AA58:AB58"/>
    <mergeCell ref="AA59:AB59"/>
    <mergeCell ref="AA46:AB46"/>
    <mergeCell ref="AA49:AB49"/>
    <mergeCell ref="AA50:AB50"/>
    <mergeCell ref="AA51:AB51"/>
    <mergeCell ref="AA52:AB52"/>
    <mergeCell ref="N20:O20"/>
    <mergeCell ref="N21:O21"/>
    <mergeCell ref="L13:M13"/>
    <mergeCell ref="L14:M14"/>
    <mergeCell ref="L15:M15"/>
    <mergeCell ref="L16:M16"/>
    <mergeCell ref="L17:M17"/>
    <mergeCell ref="L18:M18"/>
    <mergeCell ref="L19:M19"/>
    <mergeCell ref="N14:O14"/>
    <mergeCell ref="L21:M21"/>
    <mergeCell ref="J13:K13"/>
    <mergeCell ref="J14:K14"/>
    <mergeCell ref="J15:K15"/>
    <mergeCell ref="J16:K16"/>
    <mergeCell ref="J17:K17"/>
    <mergeCell ref="J19:K19"/>
    <mergeCell ref="J20:K20"/>
    <mergeCell ref="J21:K21"/>
    <mergeCell ref="J18:K18"/>
    <mergeCell ref="AA53:AB53"/>
    <mergeCell ref="AA54:AB54"/>
    <mergeCell ref="AA61:AB61"/>
    <mergeCell ref="T11:U11"/>
    <mergeCell ref="AA30:AB30"/>
    <mergeCell ref="Y30:Z30"/>
    <mergeCell ref="Y18:Z18"/>
    <mergeCell ref="Y28:AB29"/>
    <mergeCell ref="AA55:AB55"/>
    <mergeCell ref="AA36:AB36"/>
    <mergeCell ref="AA45:AB45"/>
    <mergeCell ref="AA41:AB41"/>
    <mergeCell ref="AA40:AB40"/>
    <mergeCell ref="A18:A21"/>
    <mergeCell ref="C18:C21"/>
    <mergeCell ref="AA42:AB42"/>
    <mergeCell ref="AA35:AB35"/>
    <mergeCell ref="AA39:AB39"/>
    <mergeCell ref="AA38:AB38"/>
    <mergeCell ref="AA37:AB37"/>
    <mergeCell ref="N13:O13"/>
    <mergeCell ref="V21:X21"/>
    <mergeCell ref="G29:G30"/>
    <mergeCell ref="A30:B30"/>
    <mergeCell ref="V29:V30"/>
    <mergeCell ref="L12:M12"/>
    <mergeCell ref="N12:O12"/>
    <mergeCell ref="W29:W30"/>
    <mergeCell ref="V28:X28"/>
    <mergeCell ref="R29:R30"/>
    <mergeCell ref="AA18:AB18"/>
    <mergeCell ref="AA19:AB19"/>
    <mergeCell ref="V20:X20"/>
    <mergeCell ref="C56:C58"/>
    <mergeCell ref="D28:D30"/>
    <mergeCell ref="C52:C55"/>
    <mergeCell ref="Y19:Z19"/>
    <mergeCell ref="Y20:Z20"/>
    <mergeCell ref="Y21:Z21"/>
    <mergeCell ref="E28:J28"/>
    <mergeCell ref="S29:S30"/>
    <mergeCell ref="E29:E30"/>
    <mergeCell ref="R28:U28"/>
    <mergeCell ref="A32:A35"/>
    <mergeCell ref="O29:O30"/>
    <mergeCell ref="C45:C48"/>
    <mergeCell ref="C36:C41"/>
    <mergeCell ref="C42:C44"/>
    <mergeCell ref="F29:F30"/>
    <mergeCell ref="X29:X30"/>
    <mergeCell ref="U29:U30"/>
    <mergeCell ref="T29:T30"/>
    <mergeCell ref="A59:A61"/>
    <mergeCell ref="A36:A41"/>
    <mergeCell ref="A42:A44"/>
    <mergeCell ref="A52:A55"/>
    <mergeCell ref="C32:C35"/>
    <mergeCell ref="A45:A48"/>
    <mergeCell ref="A49:A51"/>
    <mergeCell ref="N29:N30"/>
    <mergeCell ref="K29:K30"/>
    <mergeCell ref="C62:C65"/>
    <mergeCell ref="M29:M30"/>
    <mergeCell ref="L29:L30"/>
    <mergeCell ref="J29:J30"/>
    <mergeCell ref="H29:H30"/>
    <mergeCell ref="I29:I30"/>
    <mergeCell ref="A2:AB6"/>
    <mergeCell ref="A1:AB1"/>
    <mergeCell ref="A66:A69"/>
    <mergeCell ref="C66:C69"/>
    <mergeCell ref="A28:B29"/>
    <mergeCell ref="C59:C61"/>
    <mergeCell ref="A56:A58"/>
    <mergeCell ref="C49:C51"/>
    <mergeCell ref="A62:A65"/>
    <mergeCell ref="Q29:Q30"/>
  </mergeCells>
  <phoneticPr fontId="5" type="noConversion"/>
  <printOptions horizontalCentered="1" verticalCentered="1"/>
  <pageMargins left="0" right="0" top="0" bottom="0" header="0.15748031496062992" footer="0"/>
  <pageSetup paperSize="9" scale="40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DB63"/>
  <sheetViews>
    <sheetView showGridLines="0" view="pageBreakPreview" zoomScale="55" zoomScaleNormal="50" zoomScaleSheetLayoutView="55" workbookViewId="0">
      <selection activeCell="A2" sqref="A2:I2"/>
    </sheetView>
  </sheetViews>
  <sheetFormatPr defaultColWidth="11.42578125" defaultRowHeight="15"/>
  <cols>
    <col min="1" max="1" width="16.28515625" style="161" customWidth="1"/>
    <col min="2" max="2" width="96" style="175" customWidth="1"/>
    <col min="3" max="5" width="19.42578125" style="161" customWidth="1"/>
    <col min="6" max="7" width="19.42578125" style="177" customWidth="1"/>
    <col min="8" max="8" width="19.42578125" style="178" customWidth="1"/>
    <col min="9" max="9" width="19.42578125" style="4" customWidth="1"/>
    <col min="10" max="11" width="11.42578125" style="160"/>
    <col min="12" max="12" width="15.140625" style="160" customWidth="1"/>
    <col min="13" max="13" width="14.42578125" style="160" bestFit="1" customWidth="1"/>
    <col min="14" max="106" width="11.42578125" style="160"/>
    <col min="107" max="16384" width="11.42578125" style="161"/>
  </cols>
  <sheetData>
    <row r="1" spans="1:106" s="4" customFormat="1" ht="54.75" customHeight="1">
      <c r="A1" s="370" t="s">
        <v>226</v>
      </c>
      <c r="B1" s="370"/>
      <c r="C1" s="370"/>
      <c r="D1" s="370"/>
      <c r="E1" s="370"/>
      <c r="F1" s="370"/>
      <c r="G1" s="370"/>
      <c r="H1" s="370"/>
      <c r="I1" s="370"/>
      <c r="J1" s="193"/>
      <c r="K1" s="193"/>
      <c r="L1" s="193"/>
      <c r="M1" s="193"/>
      <c r="N1" s="193"/>
      <c r="O1" s="193"/>
      <c r="P1" s="193"/>
      <c r="Q1" s="193"/>
      <c r="R1" s="193"/>
      <c r="S1" s="20"/>
      <c r="T1" s="20"/>
      <c r="U1" s="20"/>
      <c r="V1" s="20"/>
      <c r="W1" s="20"/>
      <c r="X1" s="20"/>
    </row>
    <row r="2" spans="1:106" s="4" customFormat="1" ht="30" customHeight="1">
      <c r="A2" s="368" t="s">
        <v>268</v>
      </c>
      <c r="B2" s="368"/>
      <c r="C2" s="368"/>
      <c r="D2" s="368"/>
      <c r="E2" s="368"/>
      <c r="F2" s="368"/>
      <c r="G2" s="368"/>
      <c r="H2" s="368"/>
      <c r="I2" s="368"/>
      <c r="J2" s="195"/>
      <c r="K2" s="195"/>
      <c r="L2" s="195"/>
      <c r="M2" s="195"/>
      <c r="N2" s="195"/>
      <c r="O2" s="195"/>
      <c r="P2" s="195"/>
      <c r="Q2" s="195"/>
      <c r="R2" s="195"/>
      <c r="S2" s="21"/>
      <c r="T2" s="21"/>
      <c r="U2" s="21"/>
      <c r="V2" s="21"/>
      <c r="W2" s="21"/>
      <c r="X2" s="21"/>
      <c r="Y2" s="21"/>
    </row>
    <row r="3" spans="1:106" s="150" customFormat="1" ht="27" customHeight="1">
      <c r="A3" s="549" t="s">
        <v>251</v>
      </c>
      <c r="B3" s="550"/>
      <c r="C3" s="550"/>
      <c r="D3" s="550"/>
      <c r="E3" s="550"/>
      <c r="F3" s="550"/>
      <c r="G3" s="550"/>
      <c r="H3" s="550"/>
      <c r="I3" s="550"/>
      <c r="J3" s="134"/>
      <c r="K3" s="134"/>
      <c r="L3" s="134"/>
      <c r="M3" s="134"/>
      <c r="N3" s="134"/>
      <c r="O3" s="149"/>
      <c r="P3" s="149"/>
      <c r="Q3" s="149"/>
      <c r="R3" s="149"/>
      <c r="S3" s="149"/>
      <c r="T3" s="149"/>
      <c r="U3" s="149"/>
      <c r="V3" s="149"/>
      <c r="W3" s="149"/>
      <c r="X3" s="149"/>
      <c r="Y3" s="149"/>
      <c r="Z3" s="149"/>
      <c r="AA3" s="149"/>
      <c r="AB3" s="149"/>
      <c r="AC3" s="149"/>
      <c r="AD3" s="149"/>
      <c r="AE3" s="149"/>
      <c r="AF3" s="149"/>
      <c r="AG3" s="149"/>
      <c r="AH3" s="149"/>
      <c r="AI3" s="149"/>
      <c r="AJ3" s="149"/>
      <c r="AK3" s="149"/>
      <c r="AL3" s="149"/>
      <c r="AM3" s="149"/>
      <c r="AN3" s="149"/>
      <c r="AO3" s="149"/>
      <c r="AP3" s="149"/>
      <c r="AQ3" s="149"/>
      <c r="AR3" s="149"/>
      <c r="AS3" s="149"/>
      <c r="AT3" s="149"/>
      <c r="AU3" s="149"/>
      <c r="AV3" s="149"/>
      <c r="AW3" s="149"/>
      <c r="AX3" s="149"/>
      <c r="AY3" s="149"/>
      <c r="AZ3" s="149"/>
      <c r="BA3" s="149"/>
      <c r="BB3" s="149"/>
      <c r="BC3" s="149"/>
      <c r="BD3" s="149"/>
      <c r="BE3" s="149"/>
      <c r="BF3" s="149"/>
      <c r="BG3" s="149"/>
      <c r="BH3" s="149"/>
      <c r="BI3" s="149"/>
      <c r="BJ3" s="149"/>
      <c r="BK3" s="149"/>
      <c r="BL3" s="149"/>
      <c r="BM3" s="149"/>
      <c r="BN3" s="149"/>
      <c r="BO3" s="149"/>
      <c r="BP3" s="149"/>
      <c r="BQ3" s="149"/>
      <c r="BR3" s="149"/>
      <c r="BS3" s="149"/>
      <c r="BT3" s="149"/>
      <c r="BU3" s="149"/>
      <c r="BV3" s="149"/>
      <c r="BW3" s="149"/>
      <c r="BX3" s="149"/>
      <c r="BY3" s="149"/>
      <c r="BZ3" s="149"/>
      <c r="CA3" s="149"/>
      <c r="CB3" s="149"/>
      <c r="CC3" s="149"/>
      <c r="CD3" s="149"/>
      <c r="CE3" s="149"/>
      <c r="CF3" s="149"/>
      <c r="CG3" s="149"/>
      <c r="CH3" s="149"/>
      <c r="CI3" s="149"/>
      <c r="CJ3" s="149"/>
      <c r="CK3" s="149"/>
      <c r="CL3" s="149"/>
      <c r="CM3" s="149"/>
      <c r="CN3" s="149"/>
      <c r="CO3" s="149"/>
      <c r="CP3" s="149"/>
      <c r="CQ3" s="149"/>
      <c r="CR3" s="149"/>
      <c r="CS3" s="149"/>
      <c r="CT3" s="149"/>
      <c r="CU3" s="149"/>
      <c r="CV3" s="149"/>
      <c r="CW3" s="149"/>
      <c r="CX3" s="149"/>
      <c r="CY3" s="149"/>
      <c r="CZ3" s="149"/>
      <c r="DA3" s="149"/>
      <c r="DB3" s="149"/>
    </row>
    <row r="4" spans="1:106" s="150" customFormat="1" ht="31.5" customHeight="1">
      <c r="A4" s="551" t="s">
        <v>199</v>
      </c>
      <c r="B4" s="551"/>
      <c r="C4" s="551"/>
      <c r="D4" s="551"/>
      <c r="E4" s="551"/>
      <c r="F4" s="551"/>
      <c r="G4" s="551"/>
      <c r="H4" s="551"/>
      <c r="I4" s="551"/>
      <c r="J4" s="134"/>
      <c r="K4" s="134"/>
      <c r="L4" s="134"/>
      <c r="M4" s="134"/>
      <c r="N4" s="134"/>
      <c r="O4" s="149"/>
      <c r="P4" s="149"/>
      <c r="Q4" s="149"/>
      <c r="R4" s="149"/>
      <c r="S4" s="149"/>
      <c r="T4" s="149"/>
      <c r="U4" s="149"/>
      <c r="V4" s="149"/>
      <c r="W4" s="149"/>
      <c r="X4" s="149"/>
      <c r="Y4" s="149"/>
      <c r="Z4" s="149"/>
      <c r="AA4" s="149"/>
      <c r="AB4" s="149"/>
      <c r="AC4" s="149"/>
      <c r="AD4" s="149"/>
      <c r="AE4" s="149"/>
      <c r="AF4" s="149"/>
      <c r="AG4" s="149"/>
      <c r="AH4" s="149"/>
      <c r="AI4" s="149"/>
      <c r="AJ4" s="149"/>
      <c r="AK4" s="149"/>
      <c r="AL4" s="149"/>
      <c r="AM4" s="149"/>
      <c r="AN4" s="149"/>
      <c r="AO4" s="149"/>
      <c r="AP4" s="149"/>
      <c r="AQ4" s="149"/>
      <c r="AR4" s="149"/>
      <c r="AS4" s="149"/>
      <c r="AT4" s="149"/>
      <c r="AU4" s="149"/>
      <c r="AV4" s="149"/>
      <c r="AW4" s="149"/>
      <c r="AX4" s="149"/>
      <c r="AY4" s="149"/>
      <c r="AZ4" s="149"/>
      <c r="BA4" s="149"/>
      <c r="BB4" s="149"/>
      <c r="BC4" s="149"/>
      <c r="BD4" s="149"/>
      <c r="BE4" s="149"/>
      <c r="BF4" s="149"/>
      <c r="BG4" s="149"/>
      <c r="BH4" s="149"/>
      <c r="BI4" s="149"/>
      <c r="BJ4" s="149"/>
      <c r="BK4" s="149"/>
      <c r="BL4" s="149"/>
      <c r="BM4" s="149"/>
      <c r="BN4" s="149"/>
      <c r="BO4" s="149"/>
      <c r="BP4" s="149"/>
      <c r="BQ4" s="149"/>
      <c r="BR4" s="149"/>
      <c r="BS4" s="149"/>
      <c r="BT4" s="149"/>
      <c r="BU4" s="149"/>
      <c r="BV4" s="149"/>
      <c r="BW4" s="149"/>
      <c r="BX4" s="149"/>
      <c r="BY4" s="149"/>
      <c r="BZ4" s="149"/>
      <c r="CA4" s="149"/>
      <c r="CB4" s="149"/>
      <c r="CC4" s="149"/>
      <c r="CD4" s="149"/>
      <c r="CE4" s="149"/>
      <c r="CF4" s="149"/>
      <c r="CG4" s="149"/>
      <c r="CH4" s="149"/>
      <c r="CI4" s="149"/>
      <c r="CJ4" s="149"/>
      <c r="CK4" s="149"/>
      <c r="CL4" s="149"/>
      <c r="CM4" s="149"/>
      <c r="CN4" s="149"/>
      <c r="CO4" s="149"/>
      <c r="CP4" s="149"/>
      <c r="CQ4" s="149"/>
      <c r="CR4" s="149"/>
      <c r="CS4" s="149"/>
      <c r="CT4" s="149"/>
      <c r="CU4" s="149"/>
      <c r="CV4" s="149"/>
      <c r="CW4" s="149"/>
      <c r="CX4" s="149"/>
      <c r="CY4" s="149"/>
      <c r="CZ4" s="149"/>
      <c r="DA4" s="149"/>
      <c r="DB4" s="149"/>
    </row>
    <row r="5" spans="1:106" s="150" customFormat="1" ht="31.5" customHeight="1">
      <c r="A5" s="147"/>
      <c r="B5" s="147"/>
      <c r="C5" s="301"/>
      <c r="D5" s="305"/>
      <c r="E5" s="147"/>
      <c r="F5" s="147"/>
      <c r="G5" s="147"/>
      <c r="H5" s="147"/>
      <c r="I5" s="147"/>
      <c r="J5" s="134"/>
      <c r="K5" s="134"/>
      <c r="L5" s="134"/>
      <c r="M5" s="134"/>
      <c r="N5" s="134"/>
      <c r="O5" s="149"/>
      <c r="P5" s="149"/>
      <c r="Q5" s="149"/>
      <c r="R5" s="149"/>
      <c r="S5" s="149"/>
      <c r="T5" s="149"/>
      <c r="U5" s="149"/>
      <c r="V5" s="149"/>
      <c r="W5" s="149"/>
      <c r="X5" s="149"/>
      <c r="Y5" s="149"/>
      <c r="Z5" s="149"/>
      <c r="AA5" s="149"/>
      <c r="AB5" s="149"/>
      <c r="AC5" s="149"/>
      <c r="AD5" s="149"/>
      <c r="AE5" s="149"/>
      <c r="AF5" s="149"/>
      <c r="AG5" s="149"/>
      <c r="AH5" s="149"/>
      <c r="AI5" s="149"/>
      <c r="AJ5" s="149"/>
      <c r="AK5" s="149"/>
      <c r="AL5" s="149"/>
      <c r="AM5" s="149"/>
      <c r="AN5" s="149"/>
      <c r="AO5" s="149"/>
      <c r="AP5" s="149"/>
      <c r="AQ5" s="149"/>
      <c r="AR5" s="149"/>
      <c r="AS5" s="149"/>
      <c r="AT5" s="149"/>
      <c r="AU5" s="149"/>
      <c r="AV5" s="149"/>
      <c r="AW5" s="149"/>
      <c r="AX5" s="149"/>
      <c r="AY5" s="149"/>
      <c r="AZ5" s="149"/>
      <c r="BA5" s="149"/>
      <c r="BB5" s="149"/>
      <c r="BC5" s="149"/>
      <c r="BD5" s="149"/>
      <c r="BE5" s="149"/>
      <c r="BF5" s="149"/>
      <c r="BG5" s="149"/>
      <c r="BH5" s="149"/>
      <c r="BI5" s="149"/>
      <c r="BJ5" s="149"/>
      <c r="BK5" s="149"/>
      <c r="BL5" s="149"/>
      <c r="BM5" s="149"/>
      <c r="BN5" s="149"/>
      <c r="BO5" s="149"/>
      <c r="BP5" s="149"/>
      <c r="BQ5" s="149"/>
      <c r="BR5" s="149"/>
      <c r="BS5" s="149"/>
      <c r="BT5" s="149"/>
      <c r="BU5" s="149"/>
      <c r="BV5" s="149"/>
      <c r="BW5" s="149"/>
      <c r="BX5" s="149"/>
      <c r="BY5" s="149"/>
      <c r="BZ5" s="149"/>
      <c r="CA5" s="149"/>
      <c r="CB5" s="149"/>
      <c r="CC5" s="149"/>
      <c r="CD5" s="149"/>
      <c r="CE5" s="149"/>
      <c r="CF5" s="149"/>
      <c r="CG5" s="149"/>
      <c r="CH5" s="149"/>
      <c r="CI5" s="149"/>
      <c r="CJ5" s="149"/>
      <c r="CK5" s="149"/>
      <c r="CL5" s="149"/>
      <c r="CM5" s="149"/>
      <c r="CN5" s="149"/>
      <c r="CO5" s="149"/>
      <c r="CP5" s="149"/>
      <c r="CQ5" s="149"/>
      <c r="CR5" s="149"/>
      <c r="CS5" s="149"/>
      <c r="CT5" s="149"/>
      <c r="CU5" s="149"/>
      <c r="CV5" s="149"/>
      <c r="CW5" s="149"/>
      <c r="CX5" s="149"/>
      <c r="CY5" s="149"/>
      <c r="CZ5" s="149"/>
      <c r="DA5" s="149"/>
      <c r="DB5" s="149"/>
    </row>
    <row r="6" spans="1:106" s="150" customFormat="1" ht="48.75" customHeight="1">
      <c r="A6" s="183" t="s">
        <v>63</v>
      </c>
      <c r="B6" s="147"/>
      <c r="C6" s="147"/>
      <c r="D6" s="147"/>
      <c r="E6" s="147"/>
      <c r="F6" s="147"/>
      <c r="G6" s="147"/>
      <c r="H6" s="147"/>
      <c r="I6" s="8"/>
      <c r="J6" s="134"/>
      <c r="K6" s="134"/>
      <c r="L6" s="134"/>
      <c r="M6" s="134"/>
      <c r="N6" s="134"/>
      <c r="O6" s="149"/>
      <c r="P6" s="149"/>
      <c r="Q6" s="149"/>
      <c r="R6" s="149"/>
      <c r="S6" s="149"/>
      <c r="T6" s="149"/>
      <c r="U6" s="149"/>
      <c r="V6" s="149"/>
      <c r="W6" s="149"/>
      <c r="X6" s="149"/>
      <c r="Y6" s="149"/>
      <c r="Z6" s="149"/>
      <c r="AA6" s="149"/>
      <c r="AB6" s="149"/>
      <c r="AC6" s="149"/>
      <c r="AD6" s="149"/>
      <c r="AE6" s="149"/>
      <c r="AF6" s="149"/>
      <c r="AG6" s="149"/>
      <c r="AH6" s="149"/>
      <c r="AI6" s="149"/>
      <c r="AJ6" s="149"/>
      <c r="AK6" s="149"/>
      <c r="AL6" s="149"/>
      <c r="AM6" s="149"/>
      <c r="AN6" s="149"/>
      <c r="AO6" s="149"/>
      <c r="AP6" s="149"/>
      <c r="AQ6" s="149"/>
      <c r="AR6" s="149"/>
      <c r="AS6" s="149"/>
      <c r="AT6" s="149"/>
      <c r="AU6" s="149"/>
      <c r="AV6" s="149"/>
      <c r="AW6" s="149"/>
      <c r="AX6" s="149"/>
      <c r="AY6" s="149"/>
      <c r="AZ6" s="149"/>
      <c r="BA6" s="149"/>
      <c r="BB6" s="149"/>
      <c r="BC6" s="149"/>
      <c r="BD6" s="149"/>
      <c r="BE6" s="149"/>
      <c r="BF6" s="149"/>
      <c r="BG6" s="149"/>
      <c r="BH6" s="149"/>
      <c r="BI6" s="149"/>
      <c r="BJ6" s="149"/>
      <c r="BK6" s="149"/>
      <c r="BL6" s="149"/>
      <c r="BM6" s="149"/>
      <c r="BN6" s="149"/>
      <c r="BO6" s="149"/>
      <c r="BP6" s="149"/>
      <c r="BQ6" s="149"/>
      <c r="BR6" s="149"/>
      <c r="BS6" s="149"/>
      <c r="BT6" s="149"/>
      <c r="BU6" s="149"/>
      <c r="BV6" s="149"/>
      <c r="BW6" s="149"/>
      <c r="BX6" s="149"/>
      <c r="BY6" s="149"/>
      <c r="BZ6" s="149"/>
      <c r="CA6" s="149"/>
      <c r="CB6" s="149"/>
      <c r="CC6" s="149"/>
      <c r="CD6" s="149"/>
      <c r="CE6" s="149"/>
      <c r="CF6" s="149"/>
      <c r="CG6" s="149"/>
      <c r="CH6" s="149"/>
      <c r="CI6" s="149"/>
      <c r="CJ6" s="149"/>
      <c r="CK6" s="149"/>
      <c r="CL6" s="149"/>
      <c r="CM6" s="149"/>
      <c r="CN6" s="149"/>
      <c r="CO6" s="149"/>
      <c r="CP6" s="149"/>
      <c r="CQ6" s="149"/>
      <c r="CR6" s="149"/>
      <c r="CS6" s="149"/>
      <c r="CT6" s="149"/>
      <c r="CU6" s="149"/>
      <c r="CV6" s="149"/>
      <c r="CW6" s="149"/>
      <c r="CX6" s="149"/>
      <c r="CY6" s="149"/>
      <c r="CZ6" s="149"/>
      <c r="DA6" s="149"/>
      <c r="DB6" s="149"/>
    </row>
    <row r="7" spans="1:106" s="134" customFormat="1" ht="30.75" customHeight="1">
      <c r="A7" s="552" t="s">
        <v>205</v>
      </c>
      <c r="B7" s="552"/>
      <c r="C7" s="552"/>
      <c r="D7" s="552"/>
      <c r="E7" s="552"/>
      <c r="F7" s="552"/>
      <c r="G7" s="552"/>
      <c r="H7" s="552"/>
      <c r="I7" s="552"/>
    </row>
    <row r="8" spans="1:106" s="150" customFormat="1" ht="9" customHeight="1" thickBot="1">
      <c r="A8" s="147"/>
      <c r="B8" s="147"/>
      <c r="C8" s="147"/>
      <c r="D8" s="147"/>
      <c r="E8" s="147"/>
      <c r="F8" s="147"/>
      <c r="G8" s="147"/>
      <c r="H8" s="147"/>
      <c r="I8" s="8"/>
      <c r="J8" s="134"/>
      <c r="K8" s="134"/>
      <c r="L8" s="134"/>
      <c r="M8" s="134"/>
      <c r="N8" s="134"/>
      <c r="O8" s="149"/>
      <c r="P8" s="149"/>
      <c r="Q8" s="149"/>
      <c r="R8" s="149"/>
      <c r="S8" s="149"/>
      <c r="T8" s="149"/>
      <c r="U8" s="149"/>
      <c r="V8" s="149"/>
      <c r="W8" s="149"/>
      <c r="X8" s="149"/>
      <c r="Y8" s="149"/>
      <c r="Z8" s="149"/>
      <c r="AA8" s="149"/>
      <c r="AB8" s="149"/>
      <c r="AC8" s="149"/>
      <c r="AD8" s="149"/>
      <c r="AE8" s="149"/>
      <c r="AF8" s="149"/>
      <c r="AG8" s="149"/>
      <c r="AH8" s="149"/>
      <c r="AI8" s="149"/>
      <c r="AJ8" s="149"/>
      <c r="AK8" s="149"/>
      <c r="AL8" s="149"/>
      <c r="AM8" s="149"/>
      <c r="AN8" s="149"/>
      <c r="AO8" s="149"/>
      <c r="AP8" s="149"/>
      <c r="AQ8" s="149"/>
      <c r="AR8" s="149"/>
      <c r="AS8" s="149"/>
      <c r="AT8" s="149"/>
      <c r="AU8" s="149"/>
      <c r="AV8" s="149"/>
      <c r="AW8" s="149"/>
      <c r="AX8" s="149"/>
      <c r="AY8" s="149"/>
      <c r="AZ8" s="149"/>
      <c r="BA8" s="149"/>
      <c r="BB8" s="149"/>
      <c r="BC8" s="149"/>
      <c r="BD8" s="149"/>
      <c r="BE8" s="149"/>
      <c r="BF8" s="149"/>
      <c r="BG8" s="149"/>
      <c r="BH8" s="149"/>
      <c r="BI8" s="149"/>
      <c r="BJ8" s="149"/>
      <c r="BK8" s="149"/>
      <c r="BL8" s="149"/>
      <c r="BM8" s="149"/>
      <c r="BN8" s="149"/>
      <c r="BO8" s="149"/>
      <c r="BP8" s="149"/>
      <c r="BQ8" s="149"/>
      <c r="BR8" s="149"/>
      <c r="BS8" s="149"/>
      <c r="BT8" s="149"/>
      <c r="BU8" s="149"/>
      <c r="BV8" s="149"/>
      <c r="BW8" s="149"/>
      <c r="BX8" s="149"/>
      <c r="BY8" s="149"/>
      <c r="BZ8" s="149"/>
      <c r="CA8" s="149"/>
      <c r="CB8" s="149"/>
      <c r="CC8" s="149"/>
      <c r="CD8" s="149"/>
      <c r="CE8" s="149"/>
      <c r="CF8" s="149"/>
      <c r="CG8" s="149"/>
      <c r="CH8" s="149"/>
      <c r="CI8" s="149"/>
      <c r="CJ8" s="149"/>
      <c r="CK8" s="149"/>
      <c r="CL8" s="149"/>
      <c r="CM8" s="149"/>
      <c r="CN8" s="149"/>
      <c r="CO8" s="149"/>
      <c r="CP8" s="149"/>
      <c r="CQ8" s="149"/>
      <c r="CR8" s="149"/>
      <c r="CS8" s="149"/>
      <c r="CT8" s="149"/>
      <c r="CU8" s="149"/>
      <c r="CV8" s="149"/>
      <c r="CW8" s="149"/>
      <c r="CX8" s="149"/>
      <c r="CY8" s="149"/>
      <c r="CZ8" s="149"/>
      <c r="DA8" s="149"/>
      <c r="DB8" s="149"/>
    </row>
    <row r="9" spans="1:106" s="150" customFormat="1" ht="54" customHeight="1" thickTop="1">
      <c r="A9" s="557" t="s">
        <v>0</v>
      </c>
      <c r="B9" s="558"/>
      <c r="C9" s="555" t="s">
        <v>180</v>
      </c>
      <c r="D9" s="556"/>
      <c r="E9" s="555" t="s">
        <v>183</v>
      </c>
      <c r="F9" s="561"/>
      <c r="G9" s="561"/>
      <c r="H9" s="556"/>
      <c r="I9" s="293" t="s">
        <v>156</v>
      </c>
      <c r="J9" s="149"/>
      <c r="K9" s="149"/>
      <c r="L9" s="149"/>
      <c r="M9" s="149"/>
      <c r="N9" s="149"/>
      <c r="O9" s="149"/>
      <c r="P9" s="149"/>
      <c r="Q9" s="149"/>
      <c r="R9" s="149"/>
      <c r="S9" s="149"/>
      <c r="T9" s="149"/>
      <c r="U9" s="149"/>
      <c r="V9" s="149"/>
      <c r="W9" s="149"/>
      <c r="X9" s="149"/>
      <c r="Y9" s="149"/>
      <c r="Z9" s="149"/>
      <c r="AA9" s="149"/>
      <c r="AB9" s="149"/>
      <c r="AC9" s="149"/>
      <c r="AD9" s="149"/>
      <c r="AE9" s="149"/>
      <c r="AF9" s="149"/>
      <c r="AG9" s="149"/>
      <c r="AH9" s="149"/>
      <c r="AI9" s="149"/>
      <c r="AJ9" s="149"/>
      <c r="AK9" s="149"/>
      <c r="AL9" s="149"/>
      <c r="AM9" s="149"/>
      <c r="AN9" s="149"/>
      <c r="AO9" s="149"/>
      <c r="AP9" s="149"/>
      <c r="AQ9" s="149"/>
      <c r="AR9" s="149"/>
      <c r="AS9" s="149"/>
      <c r="AT9" s="149"/>
      <c r="AU9" s="149"/>
      <c r="AV9" s="149"/>
      <c r="AW9" s="149"/>
      <c r="AX9" s="149"/>
      <c r="AY9" s="149"/>
      <c r="AZ9" s="149"/>
      <c r="BA9" s="149"/>
      <c r="BB9" s="149"/>
      <c r="BC9" s="149"/>
      <c r="BD9" s="149"/>
      <c r="BE9" s="149"/>
      <c r="BF9" s="149"/>
      <c r="BG9" s="149"/>
      <c r="BH9" s="149"/>
      <c r="BI9" s="149"/>
      <c r="BJ9" s="149"/>
      <c r="BK9" s="149"/>
      <c r="BL9" s="149"/>
      <c r="BM9" s="149"/>
      <c r="BN9" s="149"/>
      <c r="BO9" s="149"/>
      <c r="BP9" s="149"/>
      <c r="BQ9" s="149"/>
      <c r="BR9" s="149"/>
      <c r="BS9" s="149"/>
      <c r="BT9" s="149"/>
      <c r="BU9" s="149"/>
      <c r="BV9" s="149"/>
      <c r="BW9" s="149"/>
      <c r="BX9" s="149"/>
      <c r="BY9" s="149"/>
      <c r="BZ9" s="149"/>
      <c r="CA9" s="149"/>
      <c r="CB9" s="149"/>
      <c r="CC9" s="149"/>
      <c r="CD9" s="149"/>
      <c r="CE9" s="149"/>
      <c r="CF9" s="149"/>
      <c r="CG9" s="149"/>
      <c r="CH9" s="149"/>
      <c r="CI9" s="149"/>
      <c r="CJ9" s="149"/>
      <c r="CK9" s="149"/>
      <c r="CL9" s="149"/>
      <c r="CM9" s="149"/>
      <c r="CN9" s="149"/>
      <c r="CO9" s="149"/>
      <c r="CP9" s="149"/>
      <c r="CQ9" s="149"/>
      <c r="CR9" s="149"/>
      <c r="CS9" s="149"/>
      <c r="CT9" s="149"/>
      <c r="CU9" s="149"/>
      <c r="CV9" s="149"/>
      <c r="CW9" s="149"/>
      <c r="CX9" s="149"/>
      <c r="CY9" s="149"/>
      <c r="CZ9" s="149"/>
      <c r="DA9" s="149"/>
      <c r="DB9" s="149"/>
    </row>
    <row r="10" spans="1:106" s="134" customFormat="1" ht="72.75" customHeight="1" thickBot="1">
      <c r="A10" s="559"/>
      <c r="B10" s="560"/>
      <c r="C10" s="285" t="s">
        <v>181</v>
      </c>
      <c r="D10" s="286" t="s">
        <v>182</v>
      </c>
      <c r="E10" s="288" t="s">
        <v>184</v>
      </c>
      <c r="F10" s="289" t="s">
        <v>3</v>
      </c>
      <c r="G10" s="290" t="s">
        <v>48</v>
      </c>
      <c r="H10" s="291" t="s">
        <v>49</v>
      </c>
      <c r="I10" s="292" t="s">
        <v>179</v>
      </c>
    </row>
    <row r="11" spans="1:106" s="134" customFormat="1" ht="33.75" customHeight="1" thickTop="1" thickBot="1">
      <c r="A11" s="569" t="s">
        <v>5</v>
      </c>
      <c r="B11" s="570"/>
      <c r="C11" s="570"/>
      <c r="D11" s="570"/>
      <c r="E11" s="570"/>
      <c r="F11" s="570"/>
      <c r="G11" s="570"/>
      <c r="H11" s="570"/>
      <c r="I11" s="567"/>
    </row>
    <row r="12" spans="1:106" s="134" customFormat="1" ht="60" customHeight="1" thickTop="1">
      <c r="A12" s="135"/>
      <c r="B12" s="151" t="s">
        <v>51</v>
      </c>
      <c r="C12" s="302">
        <v>39.9</v>
      </c>
      <c r="D12" s="296">
        <v>62</v>
      </c>
      <c r="E12" s="302">
        <v>35.5</v>
      </c>
      <c r="F12" s="303">
        <v>48</v>
      </c>
      <c r="G12" s="303">
        <v>53</v>
      </c>
      <c r="H12" s="296">
        <v>59</v>
      </c>
      <c r="I12" s="304">
        <v>242</v>
      </c>
    </row>
    <row r="13" spans="1:106" s="134" customFormat="1" ht="60" customHeight="1">
      <c r="A13" s="135"/>
      <c r="B13" s="151" t="s">
        <v>52</v>
      </c>
      <c r="C13" s="307">
        <v>199</v>
      </c>
      <c r="D13" s="308">
        <v>358</v>
      </c>
      <c r="E13" s="307">
        <v>199</v>
      </c>
      <c r="F13" s="309">
        <v>199</v>
      </c>
      <c r="G13" s="309">
        <v>199</v>
      </c>
      <c r="H13" s="308">
        <v>358</v>
      </c>
      <c r="I13" s="310">
        <v>630</v>
      </c>
    </row>
    <row r="14" spans="1:106" s="136" customFormat="1" ht="60" customHeight="1">
      <c r="A14" s="135"/>
      <c r="B14" s="180" t="s">
        <v>178</v>
      </c>
      <c r="C14" s="307">
        <v>1050</v>
      </c>
      <c r="D14" s="308">
        <v>2029</v>
      </c>
      <c r="E14" s="307">
        <v>1050</v>
      </c>
      <c r="F14" s="309">
        <v>1050</v>
      </c>
      <c r="G14" s="309">
        <v>1050</v>
      </c>
      <c r="H14" s="308">
        <v>2029</v>
      </c>
      <c r="I14" s="310">
        <v>1050</v>
      </c>
      <c r="J14" s="134"/>
      <c r="K14" s="134"/>
      <c r="L14" s="134"/>
      <c r="M14" s="134"/>
      <c r="N14" s="134"/>
      <c r="O14" s="134"/>
      <c r="P14" s="134"/>
      <c r="Q14" s="134"/>
      <c r="R14" s="134"/>
      <c r="S14" s="134"/>
      <c r="T14" s="134"/>
      <c r="U14" s="134"/>
      <c r="V14" s="134"/>
      <c r="W14" s="134"/>
      <c r="X14" s="134"/>
      <c r="Y14" s="134"/>
      <c r="Z14" s="134"/>
      <c r="AA14" s="134"/>
      <c r="AB14" s="134"/>
      <c r="AC14" s="134"/>
      <c r="AD14" s="134"/>
      <c r="AE14" s="134"/>
      <c r="AF14" s="134"/>
      <c r="AG14" s="134"/>
      <c r="AH14" s="134"/>
      <c r="AI14" s="134"/>
      <c r="AJ14" s="134"/>
      <c r="AK14" s="134"/>
      <c r="AL14" s="134"/>
      <c r="AM14" s="134"/>
      <c r="AN14" s="134"/>
      <c r="AO14" s="134"/>
      <c r="AP14" s="134"/>
      <c r="AQ14" s="134"/>
      <c r="AR14" s="134"/>
      <c r="AS14" s="134"/>
      <c r="AT14" s="134"/>
      <c r="AU14" s="134"/>
      <c r="AV14" s="134"/>
      <c r="AW14" s="134"/>
      <c r="AX14" s="134"/>
      <c r="AY14" s="134"/>
      <c r="AZ14" s="134"/>
      <c r="BA14" s="134"/>
      <c r="BB14" s="134"/>
      <c r="BC14" s="134"/>
      <c r="BD14" s="134"/>
      <c r="BE14" s="134"/>
      <c r="BF14" s="134"/>
      <c r="BG14" s="134"/>
      <c r="BH14" s="134"/>
      <c r="BI14" s="134"/>
      <c r="BJ14" s="134"/>
      <c r="BK14" s="134"/>
      <c r="BL14" s="134"/>
      <c r="BM14" s="134"/>
      <c r="BN14" s="134"/>
      <c r="BO14" s="134"/>
      <c r="BP14" s="134"/>
      <c r="BQ14" s="134"/>
      <c r="BR14" s="134"/>
      <c r="BS14" s="134"/>
      <c r="BT14" s="134"/>
      <c r="BU14" s="134"/>
      <c r="BV14" s="134"/>
      <c r="BW14" s="134"/>
      <c r="BX14" s="134"/>
      <c r="BY14" s="134"/>
      <c r="BZ14" s="134"/>
      <c r="CA14" s="134"/>
      <c r="CB14" s="134"/>
      <c r="CC14" s="134"/>
      <c r="CD14" s="134"/>
      <c r="CE14" s="134"/>
      <c r="CF14" s="134"/>
      <c r="CG14" s="134"/>
      <c r="CH14" s="134"/>
      <c r="CI14" s="134"/>
      <c r="CJ14" s="134"/>
      <c r="CK14" s="134"/>
      <c r="CL14" s="134"/>
      <c r="CM14" s="134"/>
      <c r="CN14" s="134"/>
      <c r="CO14" s="134"/>
      <c r="CP14" s="134"/>
      <c r="CQ14" s="134"/>
      <c r="CR14" s="134"/>
      <c r="CS14" s="134"/>
      <c r="CT14" s="134"/>
      <c r="CU14" s="134"/>
      <c r="CV14" s="134"/>
      <c r="CW14" s="134"/>
      <c r="CX14" s="134"/>
      <c r="CY14" s="134"/>
      <c r="CZ14" s="134"/>
      <c r="DA14" s="134"/>
      <c r="DB14" s="134"/>
    </row>
    <row r="15" spans="1:106" s="134" customFormat="1" ht="60" customHeight="1">
      <c r="A15" s="152"/>
      <c r="B15" s="153" t="s">
        <v>53</v>
      </c>
      <c r="C15" s="307">
        <v>599</v>
      </c>
      <c r="D15" s="308">
        <v>761</v>
      </c>
      <c r="E15" s="307">
        <v>599</v>
      </c>
      <c r="F15" s="309">
        <v>599</v>
      </c>
      <c r="G15" s="309">
        <v>599</v>
      </c>
      <c r="H15" s="308">
        <v>761</v>
      </c>
      <c r="I15" s="310">
        <v>1050</v>
      </c>
    </row>
    <row r="16" spans="1:106" s="134" customFormat="1" ht="60" customHeight="1" thickBot="1">
      <c r="A16" s="143"/>
      <c r="B16" s="200" t="s">
        <v>54</v>
      </c>
      <c r="C16" s="311">
        <v>2095</v>
      </c>
      <c r="D16" s="312">
        <v>4063</v>
      </c>
      <c r="E16" s="311">
        <v>2095</v>
      </c>
      <c r="F16" s="313">
        <v>2095</v>
      </c>
      <c r="G16" s="313">
        <v>2095</v>
      </c>
      <c r="H16" s="312">
        <v>4063</v>
      </c>
      <c r="I16" s="314">
        <v>2415</v>
      </c>
    </row>
    <row r="17" spans="1:106" s="134" customFormat="1" ht="33.75" customHeight="1" thickTop="1" thickBot="1">
      <c r="A17" s="565" t="s">
        <v>7</v>
      </c>
      <c r="B17" s="566"/>
      <c r="C17" s="566"/>
      <c r="D17" s="566"/>
      <c r="E17" s="566"/>
      <c r="F17" s="566"/>
      <c r="G17" s="566"/>
      <c r="H17" s="566"/>
      <c r="I17" s="568"/>
    </row>
    <row r="18" spans="1:106" s="134" customFormat="1" ht="68.25" customHeight="1" thickTop="1">
      <c r="A18" s="154"/>
      <c r="B18" s="142" t="s">
        <v>56</v>
      </c>
      <c r="C18" s="307">
        <v>567</v>
      </c>
      <c r="D18" s="315" t="s">
        <v>193</v>
      </c>
      <c r="E18" s="316" t="s">
        <v>193</v>
      </c>
      <c r="F18" s="317">
        <v>567</v>
      </c>
      <c r="G18" s="317">
        <v>567</v>
      </c>
      <c r="H18" s="315" t="s">
        <v>193</v>
      </c>
      <c r="I18" s="318">
        <v>735</v>
      </c>
    </row>
    <row r="19" spans="1:106" s="134" customFormat="1" ht="71.25" customHeight="1">
      <c r="A19" s="199"/>
      <c r="B19" s="142" t="s">
        <v>240</v>
      </c>
      <c r="C19" s="307">
        <v>315</v>
      </c>
      <c r="D19" s="319" t="s">
        <v>193</v>
      </c>
      <c r="E19" s="307">
        <v>315</v>
      </c>
      <c r="F19" s="309">
        <v>315</v>
      </c>
      <c r="G19" s="309">
        <v>315</v>
      </c>
      <c r="H19" s="319" t="s">
        <v>193</v>
      </c>
      <c r="I19" s="320" t="s">
        <v>193</v>
      </c>
    </row>
    <row r="20" spans="1:106" s="134" customFormat="1" ht="65.25" customHeight="1" thickBot="1">
      <c r="A20" s="201"/>
      <c r="B20" s="164" t="s">
        <v>55</v>
      </c>
      <c r="C20" s="553">
        <v>176</v>
      </c>
      <c r="D20" s="554"/>
      <c r="E20" s="554"/>
      <c r="F20" s="554"/>
      <c r="G20" s="554"/>
      <c r="H20" s="312">
        <v>199</v>
      </c>
      <c r="I20" s="287" t="s">
        <v>193</v>
      </c>
    </row>
    <row r="21" spans="1:106" s="134" customFormat="1" ht="33.75" customHeight="1" thickTop="1" thickBot="1">
      <c r="A21" s="565" t="s">
        <v>9</v>
      </c>
      <c r="B21" s="566"/>
      <c r="C21" s="566"/>
      <c r="D21" s="566"/>
      <c r="E21" s="566"/>
      <c r="F21" s="566"/>
      <c r="G21" s="566"/>
      <c r="H21" s="566"/>
      <c r="I21" s="568"/>
    </row>
    <row r="22" spans="1:106" s="136" customFormat="1" ht="56.25" customHeight="1" thickTop="1" thickBot="1">
      <c r="A22" s="191"/>
      <c r="B22" s="202" t="s">
        <v>74</v>
      </c>
      <c r="C22" s="576" t="s">
        <v>193</v>
      </c>
      <c r="D22" s="577"/>
      <c r="E22" s="573">
        <v>184</v>
      </c>
      <c r="F22" s="574"/>
      <c r="G22" s="574"/>
      <c r="H22" s="575"/>
      <c r="I22" s="247" t="s">
        <v>193</v>
      </c>
      <c r="J22" s="134"/>
      <c r="K22" s="134"/>
      <c r="L22" s="134"/>
      <c r="M22" s="134"/>
      <c r="N22" s="134"/>
      <c r="O22" s="134"/>
      <c r="P22" s="134"/>
      <c r="Q22" s="134"/>
      <c r="R22" s="134"/>
      <c r="S22" s="134"/>
      <c r="T22" s="134"/>
      <c r="U22" s="134"/>
      <c r="V22" s="134"/>
      <c r="W22" s="134"/>
      <c r="X22" s="134"/>
      <c r="Y22" s="134"/>
      <c r="Z22" s="134"/>
      <c r="AA22" s="134"/>
      <c r="AB22" s="134"/>
      <c r="AC22" s="134"/>
      <c r="AD22" s="134"/>
      <c r="AE22" s="134"/>
      <c r="AF22" s="134"/>
      <c r="AG22" s="134"/>
      <c r="AH22" s="134"/>
      <c r="AI22" s="134"/>
      <c r="AJ22" s="134"/>
      <c r="AK22" s="134"/>
      <c r="AL22" s="134"/>
      <c r="AM22" s="134"/>
      <c r="AN22" s="134"/>
      <c r="AO22" s="134"/>
      <c r="AP22" s="134"/>
      <c r="AQ22" s="134"/>
      <c r="AR22" s="134"/>
      <c r="AS22" s="134"/>
      <c r="AT22" s="134"/>
      <c r="AU22" s="134"/>
      <c r="AV22" s="134"/>
      <c r="AW22" s="134"/>
      <c r="AX22" s="134"/>
      <c r="AY22" s="134"/>
      <c r="AZ22" s="134"/>
      <c r="BA22" s="134"/>
      <c r="BB22" s="134"/>
      <c r="BC22" s="134"/>
      <c r="BD22" s="134"/>
      <c r="BE22" s="134"/>
      <c r="BF22" s="134"/>
      <c r="BG22" s="134"/>
      <c r="BH22" s="134"/>
      <c r="BI22" s="134"/>
      <c r="BJ22" s="134"/>
      <c r="BK22" s="134"/>
      <c r="BL22" s="134"/>
      <c r="BM22" s="134"/>
      <c r="BN22" s="134"/>
      <c r="BO22" s="134"/>
      <c r="BP22" s="134"/>
      <c r="BQ22" s="134"/>
      <c r="BR22" s="134"/>
      <c r="BS22" s="134"/>
      <c r="BT22" s="134"/>
      <c r="BU22" s="134"/>
      <c r="BV22" s="134"/>
      <c r="BW22" s="134"/>
      <c r="BX22" s="134"/>
      <c r="BY22" s="134"/>
      <c r="BZ22" s="134"/>
      <c r="CA22" s="134"/>
      <c r="CB22" s="134"/>
      <c r="CC22" s="134"/>
      <c r="CD22" s="134"/>
      <c r="CE22" s="134"/>
      <c r="CF22" s="134"/>
      <c r="CG22" s="134"/>
      <c r="CH22" s="134"/>
      <c r="CI22" s="134"/>
      <c r="CJ22" s="134"/>
      <c r="CK22" s="134"/>
      <c r="CL22" s="134"/>
      <c r="CM22" s="134"/>
      <c r="CN22" s="134"/>
      <c r="CO22" s="134"/>
      <c r="CP22" s="134"/>
      <c r="CQ22" s="134"/>
      <c r="CR22" s="134"/>
      <c r="CS22" s="134"/>
      <c r="CT22" s="134"/>
      <c r="CU22" s="134"/>
      <c r="CV22" s="134"/>
      <c r="CW22" s="134"/>
      <c r="CX22" s="134"/>
      <c r="CY22" s="134"/>
      <c r="CZ22" s="134"/>
      <c r="DA22" s="134"/>
      <c r="DB22" s="134"/>
    </row>
    <row r="23" spans="1:106" s="145" customFormat="1" ht="33.75" customHeight="1" thickTop="1" thickBot="1">
      <c r="A23" s="565" t="s">
        <v>24</v>
      </c>
      <c r="B23" s="566"/>
      <c r="C23" s="566"/>
      <c r="D23" s="566"/>
      <c r="E23" s="566"/>
      <c r="F23" s="566"/>
      <c r="G23" s="566"/>
      <c r="H23" s="566"/>
      <c r="I23" s="568"/>
      <c r="J23" s="139"/>
      <c r="K23" s="140"/>
      <c r="L23" s="134"/>
      <c r="M23" s="134"/>
      <c r="N23" s="134"/>
      <c r="O23" s="134"/>
      <c r="P23" s="134"/>
      <c r="Q23" s="134"/>
      <c r="R23" s="134"/>
      <c r="S23" s="134"/>
      <c r="T23" s="134"/>
      <c r="U23" s="134"/>
      <c r="V23" s="134"/>
      <c r="W23" s="134"/>
      <c r="X23" s="134"/>
      <c r="Y23" s="134"/>
      <c r="Z23" s="134"/>
      <c r="AA23" s="134"/>
      <c r="AB23" s="134"/>
      <c r="AC23" s="134"/>
      <c r="AD23" s="134"/>
      <c r="AE23" s="134"/>
      <c r="AF23" s="134"/>
      <c r="AG23" s="134"/>
      <c r="AH23" s="134"/>
      <c r="AI23" s="134"/>
      <c r="AJ23" s="134"/>
      <c r="AK23" s="134"/>
      <c r="AL23" s="134"/>
      <c r="AM23" s="134"/>
      <c r="AN23" s="134"/>
      <c r="AO23" s="134"/>
      <c r="AP23" s="134"/>
      <c r="AQ23" s="134"/>
      <c r="AR23" s="134"/>
      <c r="AS23" s="134"/>
      <c r="AT23" s="134"/>
      <c r="AU23" s="134"/>
      <c r="AV23" s="134"/>
      <c r="AW23" s="134"/>
      <c r="AX23" s="134"/>
      <c r="AY23" s="134"/>
      <c r="AZ23" s="134"/>
      <c r="BA23" s="134"/>
      <c r="BB23" s="134"/>
      <c r="BC23" s="134"/>
      <c r="BD23" s="134"/>
      <c r="BE23" s="134"/>
      <c r="BF23" s="134"/>
      <c r="BG23" s="134"/>
      <c r="BH23" s="134"/>
      <c r="BI23" s="134"/>
      <c r="BJ23" s="134"/>
      <c r="BK23" s="134"/>
      <c r="BL23" s="134"/>
      <c r="BM23" s="134"/>
      <c r="BN23" s="134"/>
      <c r="BO23" s="134"/>
      <c r="BP23" s="134"/>
      <c r="BQ23" s="134"/>
      <c r="BR23" s="134"/>
      <c r="BS23" s="134"/>
      <c r="BT23" s="134"/>
      <c r="BU23" s="134"/>
      <c r="BV23" s="134"/>
      <c r="BW23" s="134"/>
      <c r="BX23" s="134"/>
      <c r="BY23" s="134"/>
      <c r="BZ23" s="134"/>
      <c r="CA23" s="134"/>
      <c r="CB23" s="134"/>
      <c r="CC23" s="134"/>
      <c r="CD23" s="134"/>
      <c r="CE23" s="134"/>
      <c r="CF23" s="134"/>
      <c r="CG23" s="134"/>
      <c r="CH23" s="134"/>
      <c r="CI23" s="134"/>
      <c r="CJ23" s="134"/>
      <c r="CK23" s="134"/>
      <c r="CL23" s="134"/>
      <c r="CM23" s="134"/>
      <c r="CN23" s="134"/>
      <c r="CO23" s="134"/>
      <c r="CP23" s="134"/>
      <c r="CQ23" s="134"/>
      <c r="CR23" s="134"/>
      <c r="CS23" s="134"/>
      <c r="CT23" s="134"/>
      <c r="CU23" s="134"/>
      <c r="CV23" s="134"/>
      <c r="CW23" s="134"/>
      <c r="CX23" s="134"/>
      <c r="CY23" s="134"/>
      <c r="CZ23" s="134"/>
      <c r="DA23" s="134"/>
      <c r="DB23" s="134"/>
    </row>
    <row r="24" spans="1:106" s="134" customFormat="1" ht="113.25" customHeight="1" thickTop="1">
      <c r="A24" s="294"/>
      <c r="B24" s="142" t="s">
        <v>238</v>
      </c>
      <c r="C24" s="307">
        <v>2889</v>
      </c>
      <c r="D24" s="321" t="s">
        <v>193</v>
      </c>
      <c r="E24" s="316" t="s">
        <v>193</v>
      </c>
      <c r="F24" s="317">
        <v>2889</v>
      </c>
      <c r="G24" s="317">
        <v>2889</v>
      </c>
      <c r="H24" s="322">
        <v>5457</v>
      </c>
      <c r="I24" s="318">
        <v>2940</v>
      </c>
      <c r="J24" s="140"/>
      <c r="K24" s="140"/>
    </row>
    <row r="25" spans="1:106" s="136" customFormat="1" ht="108" customHeight="1">
      <c r="A25" s="295"/>
      <c r="B25" s="142" t="s">
        <v>237</v>
      </c>
      <c r="C25" s="578">
        <v>2079</v>
      </c>
      <c r="D25" s="579"/>
      <c r="E25" s="579"/>
      <c r="F25" s="579"/>
      <c r="G25" s="579"/>
      <c r="H25" s="580"/>
      <c r="I25" s="320" t="s">
        <v>193</v>
      </c>
      <c r="J25" s="134"/>
      <c r="K25" s="134"/>
      <c r="L25" s="134"/>
      <c r="M25" s="134"/>
      <c r="N25" s="134"/>
      <c r="O25" s="134"/>
      <c r="P25" s="134"/>
      <c r="Q25" s="134"/>
      <c r="R25" s="134"/>
      <c r="S25" s="134"/>
      <c r="T25" s="134"/>
      <c r="U25" s="134"/>
      <c r="V25" s="134"/>
      <c r="W25" s="134"/>
      <c r="X25" s="134"/>
      <c r="Y25" s="134"/>
      <c r="Z25" s="134"/>
      <c r="AA25" s="134"/>
      <c r="AB25" s="134"/>
      <c r="AC25" s="134"/>
      <c r="AD25" s="134"/>
      <c r="AE25" s="134"/>
      <c r="AF25" s="134"/>
      <c r="AG25" s="134"/>
      <c r="AH25" s="134"/>
      <c r="AI25" s="134"/>
      <c r="AJ25" s="134"/>
      <c r="AK25" s="134"/>
      <c r="AL25" s="134"/>
      <c r="AM25" s="134"/>
      <c r="AN25" s="134"/>
      <c r="AO25" s="134"/>
      <c r="AP25" s="134"/>
      <c r="AQ25" s="134"/>
      <c r="AR25" s="134"/>
      <c r="AS25" s="134"/>
      <c r="AT25" s="134"/>
      <c r="AU25" s="134"/>
      <c r="AV25" s="134"/>
      <c r="AW25" s="134"/>
      <c r="AX25" s="134"/>
      <c r="AY25" s="134"/>
      <c r="AZ25" s="134"/>
      <c r="BA25" s="134"/>
      <c r="BB25" s="134"/>
      <c r="BC25" s="134"/>
      <c r="BD25" s="134"/>
      <c r="BE25" s="134"/>
      <c r="BF25" s="134"/>
      <c r="BG25" s="134"/>
      <c r="BH25" s="134"/>
      <c r="BI25" s="134"/>
      <c r="BJ25" s="134"/>
      <c r="BK25" s="134"/>
      <c r="BL25" s="134"/>
      <c r="BM25" s="134"/>
      <c r="BN25" s="134"/>
      <c r="BO25" s="134"/>
      <c r="BP25" s="134"/>
      <c r="BQ25" s="134"/>
      <c r="BR25" s="134"/>
      <c r="BS25" s="134"/>
      <c r="BT25" s="134"/>
      <c r="BU25" s="134"/>
      <c r="BV25" s="134"/>
      <c r="BW25" s="134"/>
      <c r="BX25" s="134"/>
      <c r="BY25" s="134"/>
      <c r="BZ25" s="134"/>
      <c r="CA25" s="134"/>
      <c r="CB25" s="134"/>
      <c r="CC25" s="134"/>
      <c r="CD25" s="134"/>
      <c r="CE25" s="134"/>
      <c r="CF25" s="134"/>
      <c r="CG25" s="134"/>
      <c r="CH25" s="134"/>
      <c r="CI25" s="134"/>
      <c r="CJ25" s="134"/>
      <c r="CK25" s="134"/>
      <c r="CL25" s="134"/>
      <c r="CM25" s="134"/>
      <c r="CN25" s="134"/>
      <c r="CO25" s="134"/>
      <c r="CP25" s="134"/>
      <c r="CQ25" s="134"/>
      <c r="CR25" s="134"/>
      <c r="CS25" s="134"/>
      <c r="CT25" s="134"/>
      <c r="CU25" s="134"/>
      <c r="CV25" s="134"/>
      <c r="CW25" s="134"/>
      <c r="CX25" s="134"/>
      <c r="CY25" s="134"/>
      <c r="CZ25" s="134"/>
      <c r="DA25" s="134"/>
      <c r="DB25" s="134"/>
    </row>
    <row r="26" spans="1:106" s="134" customFormat="1" ht="113.25" customHeight="1">
      <c r="A26" s="152"/>
      <c r="B26" s="179" t="s">
        <v>95</v>
      </c>
      <c r="C26" s="307">
        <v>2095</v>
      </c>
      <c r="D26" s="324" t="s">
        <v>193</v>
      </c>
      <c r="E26" s="325" t="s">
        <v>193</v>
      </c>
      <c r="F26" s="309">
        <v>2095</v>
      </c>
      <c r="G26" s="309">
        <v>2095</v>
      </c>
      <c r="H26" s="308">
        <v>4200</v>
      </c>
      <c r="I26" s="310">
        <v>2310</v>
      </c>
    </row>
    <row r="27" spans="1:106" s="134" customFormat="1" ht="86.25" customHeight="1">
      <c r="A27" s="571"/>
      <c r="B27" s="218" t="s">
        <v>85</v>
      </c>
      <c r="C27" s="307">
        <v>5998</v>
      </c>
      <c r="D27" s="326" t="s">
        <v>193</v>
      </c>
      <c r="E27" s="327" t="s">
        <v>193</v>
      </c>
      <c r="F27" s="309">
        <v>5717</v>
      </c>
      <c r="G27" s="309">
        <v>5717</v>
      </c>
      <c r="H27" s="308">
        <v>6471</v>
      </c>
      <c r="I27" s="328" t="s">
        <v>193</v>
      </c>
    </row>
    <row r="28" spans="1:106" s="134" customFormat="1" ht="86.25" customHeight="1">
      <c r="A28" s="572"/>
      <c r="B28" s="218" t="s">
        <v>86</v>
      </c>
      <c r="C28" s="307">
        <v>7888</v>
      </c>
      <c r="D28" s="324" t="s">
        <v>193</v>
      </c>
      <c r="E28" s="327" t="s">
        <v>193</v>
      </c>
      <c r="F28" s="309">
        <v>6896</v>
      </c>
      <c r="G28" s="309">
        <v>6896</v>
      </c>
      <c r="H28" s="308">
        <v>9019</v>
      </c>
      <c r="I28" s="329" t="s">
        <v>193</v>
      </c>
    </row>
    <row r="29" spans="1:106" s="134" customFormat="1" ht="51" customHeight="1" thickBot="1">
      <c r="A29" s="562" t="s">
        <v>61</v>
      </c>
      <c r="B29" s="563"/>
      <c r="C29" s="563"/>
      <c r="D29" s="563"/>
      <c r="E29" s="563"/>
      <c r="F29" s="563"/>
      <c r="G29" s="563"/>
      <c r="H29" s="563"/>
      <c r="I29" s="564"/>
    </row>
    <row r="30" spans="1:106" s="136" customFormat="1" ht="33.75" customHeight="1" thickTop="1" thickBot="1">
      <c r="A30" s="565" t="s">
        <v>26</v>
      </c>
      <c r="B30" s="566"/>
      <c r="C30" s="566"/>
      <c r="D30" s="566"/>
      <c r="E30" s="566"/>
      <c r="F30" s="566"/>
      <c r="G30" s="566"/>
      <c r="H30" s="566"/>
      <c r="I30" s="567"/>
      <c r="J30" s="134"/>
      <c r="K30" s="134"/>
      <c r="L30" s="134"/>
      <c r="M30" s="134"/>
      <c r="N30" s="134"/>
      <c r="O30" s="134"/>
      <c r="P30" s="134"/>
      <c r="Q30" s="134"/>
      <c r="R30" s="134"/>
      <c r="S30" s="134"/>
      <c r="T30" s="134"/>
      <c r="U30" s="134"/>
      <c r="V30" s="134"/>
      <c r="W30" s="134"/>
      <c r="X30" s="134"/>
      <c r="Y30" s="134"/>
      <c r="Z30" s="134"/>
      <c r="AA30" s="134"/>
      <c r="AB30" s="134"/>
      <c r="AC30" s="134"/>
      <c r="AD30" s="134"/>
      <c r="AE30" s="134"/>
      <c r="AF30" s="134"/>
      <c r="AG30" s="134"/>
      <c r="AH30" s="134"/>
      <c r="AI30" s="134"/>
      <c r="AJ30" s="134"/>
      <c r="AK30" s="134"/>
      <c r="AL30" s="134"/>
      <c r="AM30" s="134"/>
      <c r="AN30" s="134"/>
      <c r="AO30" s="134"/>
      <c r="AP30" s="134"/>
      <c r="AQ30" s="134"/>
      <c r="AR30" s="134"/>
      <c r="AS30" s="134"/>
      <c r="AT30" s="134"/>
      <c r="AU30" s="134"/>
      <c r="AV30" s="134"/>
      <c r="AW30" s="134"/>
      <c r="AX30" s="134"/>
      <c r="AY30" s="134"/>
      <c r="AZ30" s="134"/>
      <c r="BA30" s="134"/>
      <c r="BB30" s="134"/>
      <c r="BC30" s="134"/>
      <c r="BD30" s="134"/>
      <c r="BE30" s="134"/>
      <c r="BF30" s="134"/>
      <c r="BG30" s="134"/>
      <c r="BH30" s="134"/>
      <c r="BI30" s="134"/>
      <c r="BJ30" s="134"/>
      <c r="BK30" s="134"/>
      <c r="BL30" s="134"/>
      <c r="BM30" s="134"/>
      <c r="BN30" s="134"/>
      <c r="BO30" s="134"/>
      <c r="BP30" s="134"/>
      <c r="BQ30" s="134"/>
      <c r="BR30" s="134"/>
      <c r="BS30" s="134"/>
      <c r="BT30" s="134"/>
      <c r="BU30" s="134"/>
      <c r="BV30" s="134"/>
      <c r="BW30" s="134"/>
      <c r="BX30" s="134"/>
      <c r="BY30" s="134"/>
      <c r="BZ30" s="134"/>
      <c r="CA30" s="134"/>
      <c r="CB30" s="134"/>
      <c r="CC30" s="134"/>
      <c r="CD30" s="134"/>
      <c r="CE30" s="134"/>
      <c r="CF30" s="134"/>
      <c r="CG30" s="134"/>
      <c r="CH30" s="134"/>
      <c r="CI30" s="134"/>
      <c r="CJ30" s="134"/>
      <c r="CK30" s="134"/>
      <c r="CL30" s="134"/>
      <c r="CM30" s="134"/>
      <c r="CN30" s="134"/>
      <c r="CO30" s="134"/>
      <c r="CP30" s="134"/>
      <c r="CQ30" s="134"/>
      <c r="CR30" s="134"/>
      <c r="CS30" s="134"/>
      <c r="CT30" s="134"/>
      <c r="CU30" s="134"/>
      <c r="CV30" s="134"/>
      <c r="CW30" s="134"/>
      <c r="CX30" s="134"/>
      <c r="CY30" s="134"/>
      <c r="CZ30" s="134"/>
      <c r="DA30" s="134"/>
      <c r="DB30" s="134"/>
    </row>
    <row r="31" spans="1:106" s="136" customFormat="1" ht="63.75" customHeight="1" thickTop="1" thickBot="1">
      <c r="A31" s="191"/>
      <c r="B31" s="203" t="s">
        <v>100</v>
      </c>
      <c r="C31" s="573">
        <v>882</v>
      </c>
      <c r="D31" s="574"/>
      <c r="E31" s="574"/>
      <c r="F31" s="574"/>
      <c r="G31" s="574"/>
      <c r="H31" s="575"/>
      <c r="I31" s="330" t="s">
        <v>193</v>
      </c>
      <c r="J31" s="134"/>
      <c r="K31" s="134"/>
      <c r="L31" s="134"/>
      <c r="M31" s="134"/>
      <c r="N31" s="134"/>
      <c r="O31" s="134"/>
      <c r="P31" s="134"/>
      <c r="Q31" s="134"/>
      <c r="R31" s="134"/>
      <c r="S31" s="134"/>
      <c r="T31" s="134"/>
      <c r="U31" s="134"/>
      <c r="V31" s="134"/>
      <c r="W31" s="134"/>
      <c r="X31" s="134"/>
      <c r="Y31" s="134"/>
      <c r="Z31" s="134"/>
      <c r="AA31" s="134"/>
      <c r="AB31" s="134"/>
      <c r="AC31" s="134"/>
      <c r="AD31" s="134"/>
      <c r="AE31" s="134"/>
      <c r="AF31" s="134"/>
      <c r="AG31" s="134"/>
      <c r="AH31" s="134"/>
      <c r="AI31" s="134"/>
      <c r="AJ31" s="134"/>
      <c r="AK31" s="134"/>
      <c r="AL31" s="134"/>
      <c r="AM31" s="134"/>
      <c r="AN31" s="134"/>
      <c r="AO31" s="134"/>
      <c r="AP31" s="134"/>
      <c r="AQ31" s="134"/>
      <c r="AR31" s="134"/>
      <c r="AS31" s="134"/>
      <c r="AT31" s="134"/>
      <c r="AU31" s="134"/>
      <c r="AV31" s="134"/>
      <c r="AW31" s="134"/>
      <c r="AX31" s="134"/>
      <c r="AY31" s="134"/>
      <c r="AZ31" s="134"/>
      <c r="BA31" s="134"/>
      <c r="BB31" s="134"/>
      <c r="BC31" s="134"/>
      <c r="BD31" s="134"/>
      <c r="BE31" s="134"/>
      <c r="BF31" s="134"/>
      <c r="BG31" s="134"/>
      <c r="BH31" s="134"/>
      <c r="BI31" s="134"/>
      <c r="BJ31" s="134"/>
      <c r="BK31" s="134"/>
      <c r="BL31" s="134"/>
      <c r="BM31" s="134"/>
      <c r="BN31" s="134"/>
      <c r="BO31" s="134"/>
      <c r="BP31" s="134"/>
      <c r="BQ31" s="134"/>
      <c r="BR31" s="134"/>
      <c r="BS31" s="134"/>
      <c r="BT31" s="134"/>
      <c r="BU31" s="134"/>
      <c r="BV31" s="134"/>
      <c r="BW31" s="134"/>
      <c r="BX31" s="134"/>
      <c r="BY31" s="134"/>
      <c r="BZ31" s="134"/>
      <c r="CA31" s="134"/>
      <c r="CB31" s="134"/>
      <c r="CC31" s="134"/>
      <c r="CD31" s="134"/>
      <c r="CE31" s="134"/>
      <c r="CF31" s="134"/>
      <c r="CG31" s="134"/>
      <c r="CH31" s="134"/>
      <c r="CI31" s="134"/>
      <c r="CJ31" s="134"/>
      <c r="CK31" s="134"/>
      <c r="CL31" s="134"/>
      <c r="CM31" s="134"/>
      <c r="CN31" s="134"/>
      <c r="CO31" s="134"/>
      <c r="CP31" s="134"/>
      <c r="CQ31" s="134"/>
      <c r="CR31" s="134"/>
      <c r="CS31" s="134"/>
      <c r="CT31" s="134"/>
      <c r="CU31" s="134"/>
      <c r="CV31" s="134"/>
      <c r="CW31" s="134"/>
      <c r="CX31" s="134"/>
      <c r="CY31" s="134"/>
      <c r="CZ31" s="134"/>
      <c r="DA31" s="134"/>
      <c r="DB31" s="134"/>
    </row>
    <row r="32" spans="1:106" s="136" customFormat="1" ht="33.75" customHeight="1" thickTop="1" thickBot="1">
      <c r="A32" s="565" t="s">
        <v>27</v>
      </c>
      <c r="B32" s="566"/>
      <c r="C32" s="566"/>
      <c r="D32" s="566"/>
      <c r="E32" s="566"/>
      <c r="F32" s="566"/>
      <c r="G32" s="566"/>
      <c r="H32" s="566"/>
      <c r="I32" s="568"/>
      <c r="J32" s="134"/>
      <c r="K32" s="134"/>
      <c r="L32" s="134"/>
      <c r="M32" s="134"/>
      <c r="N32" s="134"/>
      <c r="O32" s="134"/>
      <c r="P32" s="134"/>
      <c r="Q32" s="134"/>
      <c r="R32" s="134"/>
      <c r="S32" s="134"/>
      <c r="T32" s="134"/>
      <c r="U32" s="134"/>
      <c r="V32" s="134"/>
      <c r="W32" s="134"/>
      <c r="X32" s="134"/>
      <c r="Y32" s="134"/>
      <c r="Z32" s="134"/>
      <c r="AA32" s="134"/>
      <c r="AB32" s="134"/>
      <c r="AC32" s="134"/>
      <c r="AD32" s="134"/>
      <c r="AE32" s="134"/>
      <c r="AF32" s="134"/>
      <c r="AG32" s="134"/>
      <c r="AH32" s="134"/>
      <c r="AI32" s="134"/>
      <c r="AJ32" s="134"/>
      <c r="AK32" s="134"/>
      <c r="AL32" s="134"/>
      <c r="AM32" s="134"/>
      <c r="AN32" s="134"/>
      <c r="AO32" s="134"/>
      <c r="AP32" s="134"/>
      <c r="AQ32" s="134"/>
      <c r="AR32" s="134"/>
      <c r="AS32" s="134"/>
      <c r="AT32" s="134"/>
      <c r="AU32" s="134"/>
      <c r="AV32" s="134"/>
      <c r="AW32" s="134"/>
      <c r="AX32" s="134"/>
      <c r="AY32" s="134"/>
      <c r="AZ32" s="134"/>
      <c r="BA32" s="134"/>
      <c r="BB32" s="134"/>
      <c r="BC32" s="134"/>
      <c r="BD32" s="134"/>
      <c r="BE32" s="134"/>
      <c r="BF32" s="134"/>
      <c r="BG32" s="134"/>
      <c r="BH32" s="134"/>
      <c r="BI32" s="134"/>
      <c r="BJ32" s="134"/>
      <c r="BK32" s="134"/>
      <c r="BL32" s="134"/>
      <c r="BM32" s="134"/>
      <c r="BN32" s="134"/>
      <c r="BO32" s="134"/>
      <c r="BP32" s="134"/>
      <c r="BQ32" s="134"/>
      <c r="BR32" s="134"/>
      <c r="BS32" s="134"/>
      <c r="BT32" s="134"/>
      <c r="BU32" s="134"/>
      <c r="BV32" s="134"/>
      <c r="BW32" s="134"/>
      <c r="BX32" s="134"/>
      <c r="BY32" s="134"/>
      <c r="BZ32" s="134"/>
      <c r="CA32" s="134"/>
      <c r="CB32" s="134"/>
      <c r="CC32" s="134"/>
      <c r="CD32" s="134"/>
      <c r="CE32" s="134"/>
      <c r="CF32" s="134"/>
      <c r="CG32" s="134"/>
      <c r="CH32" s="134"/>
      <c r="CI32" s="134"/>
      <c r="CJ32" s="134"/>
      <c r="CK32" s="134"/>
      <c r="CL32" s="134"/>
      <c r="CM32" s="134"/>
      <c r="CN32" s="134"/>
      <c r="CO32" s="134"/>
      <c r="CP32" s="134"/>
      <c r="CQ32" s="134"/>
      <c r="CR32" s="134"/>
      <c r="CS32" s="134"/>
      <c r="CT32" s="134"/>
      <c r="CU32" s="134"/>
      <c r="CV32" s="134"/>
      <c r="CW32" s="134"/>
      <c r="CX32" s="134"/>
      <c r="CY32" s="134"/>
      <c r="CZ32" s="134"/>
      <c r="DA32" s="134"/>
      <c r="DB32" s="134"/>
    </row>
    <row r="33" spans="1:106" s="134" customFormat="1" ht="90" customHeight="1" thickTop="1">
      <c r="A33" s="141"/>
      <c r="B33" s="366" t="s">
        <v>247</v>
      </c>
      <c r="C33" s="583">
        <v>1790</v>
      </c>
      <c r="D33" s="584"/>
      <c r="E33" s="584"/>
      <c r="F33" s="584"/>
      <c r="G33" s="584"/>
      <c r="H33" s="322">
        <v>2160</v>
      </c>
      <c r="I33" s="331" t="s">
        <v>193</v>
      </c>
    </row>
    <row r="34" spans="1:106" s="134" customFormat="1" ht="90" customHeight="1">
      <c r="A34" s="141"/>
      <c r="B34" s="155" t="s">
        <v>248</v>
      </c>
      <c r="C34" s="547">
        <v>1708</v>
      </c>
      <c r="D34" s="548"/>
      <c r="E34" s="548"/>
      <c r="F34" s="548"/>
      <c r="G34" s="548"/>
      <c r="H34" s="340">
        <v>2056</v>
      </c>
      <c r="I34" s="365" t="s">
        <v>193</v>
      </c>
    </row>
    <row r="35" spans="1:106" s="136" customFormat="1" ht="75.75" customHeight="1">
      <c r="A35" s="135"/>
      <c r="B35" s="194" t="s">
        <v>250</v>
      </c>
      <c r="C35" s="307">
        <v>1747</v>
      </c>
      <c r="D35" s="319" t="s">
        <v>193</v>
      </c>
      <c r="E35" s="332" t="s">
        <v>193</v>
      </c>
      <c r="F35" s="309">
        <v>1747</v>
      </c>
      <c r="G35" s="309">
        <v>1747</v>
      </c>
      <c r="H35" s="333" t="s">
        <v>193</v>
      </c>
      <c r="I35" s="334" t="s">
        <v>193</v>
      </c>
      <c r="J35" s="134"/>
      <c r="K35" s="134"/>
      <c r="L35" s="134"/>
      <c r="M35" s="134"/>
      <c r="N35" s="134"/>
      <c r="O35" s="134"/>
      <c r="P35" s="134"/>
      <c r="Q35" s="134"/>
      <c r="R35" s="134"/>
      <c r="S35" s="134"/>
      <c r="T35" s="134"/>
      <c r="U35" s="134"/>
      <c r="V35" s="134"/>
      <c r="W35" s="134"/>
      <c r="X35" s="134"/>
      <c r="Y35" s="134"/>
      <c r="Z35" s="134"/>
      <c r="AA35" s="134"/>
      <c r="AB35" s="134"/>
      <c r="AC35" s="134"/>
      <c r="AD35" s="134"/>
      <c r="AE35" s="134"/>
      <c r="AF35" s="134"/>
      <c r="AG35" s="134"/>
      <c r="AH35" s="134"/>
      <c r="AI35" s="134"/>
      <c r="AJ35" s="134"/>
      <c r="AK35" s="134"/>
      <c r="AL35" s="134"/>
      <c r="AM35" s="134"/>
      <c r="AN35" s="134"/>
      <c r="AO35" s="134"/>
      <c r="AP35" s="134"/>
      <c r="AQ35" s="134"/>
      <c r="AR35" s="134"/>
      <c r="AS35" s="134"/>
      <c r="AT35" s="134"/>
      <c r="AU35" s="134"/>
      <c r="AV35" s="134"/>
      <c r="AW35" s="134"/>
      <c r="AX35" s="134"/>
      <c r="AY35" s="134"/>
      <c r="AZ35" s="134"/>
      <c r="BA35" s="134"/>
      <c r="BB35" s="134"/>
      <c r="BC35" s="134"/>
      <c r="BD35" s="134"/>
      <c r="BE35" s="134"/>
      <c r="BF35" s="134"/>
      <c r="BG35" s="134"/>
      <c r="BH35" s="134"/>
      <c r="BI35" s="134"/>
      <c r="BJ35" s="134"/>
      <c r="BK35" s="134"/>
      <c r="BL35" s="134"/>
      <c r="BM35" s="134"/>
      <c r="BN35" s="134"/>
      <c r="BO35" s="134"/>
      <c r="BP35" s="134"/>
      <c r="BQ35" s="134"/>
      <c r="BR35" s="134"/>
      <c r="BS35" s="134"/>
      <c r="BT35" s="134"/>
      <c r="BU35" s="134"/>
      <c r="BV35" s="134"/>
      <c r="BW35" s="134"/>
      <c r="BX35" s="134"/>
      <c r="BY35" s="134"/>
      <c r="BZ35" s="134"/>
      <c r="CA35" s="134"/>
      <c r="CB35" s="134"/>
      <c r="CC35" s="134"/>
      <c r="CD35" s="134"/>
      <c r="CE35" s="134"/>
      <c r="CF35" s="134"/>
      <c r="CG35" s="134"/>
      <c r="CH35" s="134"/>
      <c r="CI35" s="134"/>
      <c r="CJ35" s="134"/>
      <c r="CK35" s="134"/>
      <c r="CL35" s="134"/>
      <c r="CM35" s="134"/>
      <c r="CN35" s="134"/>
      <c r="CO35" s="134"/>
      <c r="CP35" s="134"/>
      <c r="CQ35" s="134"/>
      <c r="CR35" s="134"/>
      <c r="CS35" s="134"/>
      <c r="CT35" s="134"/>
      <c r="CU35" s="134"/>
      <c r="CV35" s="134"/>
      <c r="CW35" s="134"/>
      <c r="CX35" s="134"/>
      <c r="CY35" s="134"/>
      <c r="CZ35" s="134"/>
      <c r="DA35" s="134"/>
      <c r="DB35" s="134"/>
    </row>
    <row r="36" spans="1:106" s="134" customFormat="1" ht="91.5" customHeight="1">
      <c r="A36" s="141"/>
      <c r="B36" s="155" t="s">
        <v>249</v>
      </c>
      <c r="C36" s="585">
        <v>1569</v>
      </c>
      <c r="D36" s="586"/>
      <c r="E36" s="586"/>
      <c r="F36" s="586"/>
      <c r="G36" s="586"/>
      <c r="H36" s="323">
        <v>1813</v>
      </c>
      <c r="I36" s="335" t="s">
        <v>193</v>
      </c>
    </row>
    <row r="37" spans="1:106" s="134" customFormat="1" ht="59.25" customHeight="1" thickBot="1">
      <c r="A37" s="587" t="s">
        <v>62</v>
      </c>
      <c r="B37" s="588"/>
      <c r="C37" s="588"/>
      <c r="D37" s="588"/>
      <c r="E37" s="588"/>
      <c r="F37" s="588"/>
      <c r="G37" s="588"/>
      <c r="H37" s="588"/>
      <c r="I37" s="589"/>
    </row>
    <row r="38" spans="1:106" s="162" customFormat="1" ht="30" customHeight="1" thickTop="1" thickBot="1">
      <c r="A38" s="565" t="s">
        <v>41</v>
      </c>
      <c r="B38" s="566"/>
      <c r="C38" s="566"/>
      <c r="D38" s="566"/>
      <c r="E38" s="566"/>
      <c r="F38" s="566"/>
      <c r="G38" s="566"/>
      <c r="H38" s="566"/>
      <c r="I38" s="568"/>
    </row>
    <row r="39" spans="1:106" s="134" customFormat="1" ht="63.75" customHeight="1" thickTop="1" thickBot="1">
      <c r="A39" s="146"/>
      <c r="B39" s="204" t="s">
        <v>46</v>
      </c>
      <c r="C39" s="573">
        <v>10535</v>
      </c>
      <c r="D39" s="574"/>
      <c r="E39" s="574"/>
      <c r="F39" s="574"/>
      <c r="G39" s="574"/>
      <c r="H39" s="575"/>
      <c r="I39" s="219" t="s">
        <v>193</v>
      </c>
    </row>
    <row r="40" spans="1:106" s="165" customFormat="1" ht="22.5" customHeight="1" thickTop="1">
      <c r="A40" s="581" t="s">
        <v>227</v>
      </c>
      <c r="B40" s="582"/>
      <c r="C40" s="582"/>
      <c r="D40" s="582"/>
      <c r="E40" s="582"/>
      <c r="F40" s="582"/>
      <c r="G40" s="582"/>
      <c r="H40" s="582"/>
      <c r="I40" s="4"/>
    </row>
    <row r="41" spans="1:106" s="134" customFormat="1" ht="22.5" customHeight="1">
      <c r="A41" s="581" t="s">
        <v>204</v>
      </c>
      <c r="B41" s="581"/>
      <c r="C41" s="581"/>
      <c r="D41" s="581"/>
      <c r="E41" s="581"/>
      <c r="F41" s="581"/>
      <c r="G41" s="581"/>
      <c r="H41" s="581"/>
      <c r="I41" s="4"/>
    </row>
    <row r="42" spans="1:106" s="134" customFormat="1" ht="22.5" customHeight="1">
      <c r="A42" s="581" t="s">
        <v>191</v>
      </c>
      <c r="B42" s="581"/>
      <c r="C42" s="581"/>
      <c r="D42" s="581"/>
      <c r="E42" s="581"/>
      <c r="F42" s="581"/>
      <c r="G42" s="581"/>
      <c r="H42" s="581"/>
      <c r="I42" s="4"/>
    </row>
    <row r="43" spans="1:106" ht="20.25" customHeight="1">
      <c r="CR43" s="161"/>
      <c r="CS43" s="161"/>
      <c r="CT43" s="161"/>
      <c r="CU43" s="161"/>
      <c r="CV43" s="161"/>
      <c r="CW43" s="161"/>
      <c r="CX43" s="161"/>
      <c r="CY43" s="161"/>
      <c r="CZ43" s="161"/>
      <c r="DA43" s="161"/>
      <c r="DB43" s="161"/>
    </row>
    <row r="44" spans="1:106">
      <c r="CR44" s="161"/>
      <c r="CS44" s="161"/>
      <c r="CT44" s="161"/>
      <c r="CU44" s="161"/>
      <c r="CV44" s="161"/>
      <c r="CW44" s="161"/>
      <c r="CX44" s="161"/>
      <c r="CY44" s="161"/>
      <c r="CZ44" s="161"/>
      <c r="DA44" s="161"/>
      <c r="DB44" s="161"/>
    </row>
    <row r="45" spans="1:106">
      <c r="CR45" s="161"/>
      <c r="CS45" s="161"/>
      <c r="CT45" s="161"/>
      <c r="CU45" s="161"/>
      <c r="CV45" s="161"/>
      <c r="CW45" s="161"/>
      <c r="CX45" s="161"/>
      <c r="CY45" s="161"/>
      <c r="CZ45" s="161"/>
      <c r="DA45" s="161"/>
      <c r="DB45" s="161"/>
    </row>
    <row r="58" spans="2:106">
      <c r="B58" s="160"/>
      <c r="C58" s="160"/>
      <c r="D58" s="160"/>
      <c r="E58" s="160"/>
      <c r="F58" s="160"/>
      <c r="G58" s="160"/>
      <c r="H58" s="160"/>
    </row>
    <row r="59" spans="2:106">
      <c r="B59" s="160"/>
      <c r="C59" s="160"/>
      <c r="D59" s="160"/>
      <c r="E59" s="160"/>
      <c r="F59" s="160"/>
      <c r="G59" s="160"/>
      <c r="H59" s="160"/>
    </row>
    <row r="62" spans="2:106">
      <c r="CT62" s="161"/>
      <c r="CU62" s="161"/>
      <c r="CV62" s="161"/>
      <c r="CW62" s="161"/>
      <c r="CX62" s="161"/>
      <c r="CY62" s="161"/>
      <c r="CZ62" s="161"/>
      <c r="DA62" s="161"/>
      <c r="DB62" s="161"/>
    </row>
    <row r="63" spans="2:106">
      <c r="CT63" s="161"/>
      <c r="CU63" s="161"/>
      <c r="CV63" s="161"/>
      <c r="CW63" s="161"/>
      <c r="CX63" s="161"/>
      <c r="CY63" s="161"/>
      <c r="CZ63" s="161"/>
      <c r="DA63" s="161"/>
      <c r="DB63" s="161"/>
    </row>
  </sheetData>
  <mergeCells count="30">
    <mergeCell ref="A42:H42"/>
    <mergeCell ref="A40:H40"/>
    <mergeCell ref="C31:H31"/>
    <mergeCell ref="C33:G33"/>
    <mergeCell ref="C36:G36"/>
    <mergeCell ref="A32:I32"/>
    <mergeCell ref="A37:I37"/>
    <mergeCell ref="A38:I38"/>
    <mergeCell ref="C39:H39"/>
    <mergeCell ref="A41:H41"/>
    <mergeCell ref="A29:I29"/>
    <mergeCell ref="A30:I30"/>
    <mergeCell ref="A17:I17"/>
    <mergeCell ref="A21:I21"/>
    <mergeCell ref="A11:I11"/>
    <mergeCell ref="A27:A28"/>
    <mergeCell ref="A23:I23"/>
    <mergeCell ref="E22:H22"/>
    <mergeCell ref="C22:D22"/>
    <mergeCell ref="C25:H25"/>
    <mergeCell ref="C34:G34"/>
    <mergeCell ref="A3:I3"/>
    <mergeCell ref="A4:I4"/>
    <mergeCell ref="A7:I7"/>
    <mergeCell ref="A1:I1"/>
    <mergeCell ref="A2:I2"/>
    <mergeCell ref="C20:G20"/>
    <mergeCell ref="C9:D9"/>
    <mergeCell ref="A9:B10"/>
    <mergeCell ref="E9:H9"/>
  </mergeCells>
  <phoneticPr fontId="1" type="noConversion"/>
  <printOptions horizontalCentered="1"/>
  <pageMargins left="0.19685039370078741" right="0.19685039370078741" top="0.15748031496062992" bottom="0" header="0.19685039370078741" footer="3.937007874015748E-2"/>
  <pageSetup paperSize="9" scale="36" orientation="portrait" r:id="rId1"/>
  <headerFooter alignWithMargins="0"/>
  <rowBreaks count="1" manualBreakCount="1">
    <brk id="39" max="10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 codeName="Лист22">
    <pageSetUpPr fitToPage="1"/>
  </sheetPr>
  <dimension ref="A1:K37"/>
  <sheetViews>
    <sheetView showGridLines="0" showZeros="0" view="pageBreakPreview" zoomScale="40" zoomScaleNormal="55" zoomScaleSheetLayoutView="40" workbookViewId="0">
      <selection activeCell="A2" sqref="A2:J2"/>
    </sheetView>
  </sheetViews>
  <sheetFormatPr defaultRowHeight="15"/>
  <cols>
    <col min="1" max="1" width="20.28515625" style="4" customWidth="1"/>
    <col min="2" max="2" width="21" style="4" customWidth="1"/>
    <col min="3" max="3" width="76.28515625" style="4" customWidth="1"/>
    <col min="4" max="4" width="17.85546875" style="4" customWidth="1"/>
    <col min="5" max="5" width="17.28515625" style="4" customWidth="1"/>
    <col min="6" max="6" width="28.5703125" style="4" bestFit="1" customWidth="1"/>
    <col min="7" max="9" width="18.42578125" style="4" bestFit="1" customWidth="1"/>
    <col min="10" max="10" width="18.5703125" style="4" customWidth="1"/>
    <col min="11" max="16384" width="9.140625" style="4"/>
  </cols>
  <sheetData>
    <row r="1" spans="1:11" ht="52.5" customHeight="1">
      <c r="A1" s="370" t="s">
        <v>177</v>
      </c>
      <c r="B1" s="370"/>
      <c r="C1" s="370"/>
      <c r="D1" s="370"/>
      <c r="E1" s="370"/>
      <c r="F1" s="370"/>
      <c r="G1" s="370"/>
      <c r="H1" s="370"/>
      <c r="I1" s="370"/>
      <c r="J1" s="370"/>
    </row>
    <row r="2" spans="1:11" ht="33" customHeight="1">
      <c r="A2" s="368" t="s">
        <v>268</v>
      </c>
      <c r="B2" s="368"/>
      <c r="C2" s="368"/>
      <c r="D2" s="368"/>
      <c r="E2" s="368"/>
      <c r="F2" s="368"/>
      <c r="G2" s="368"/>
      <c r="H2" s="368"/>
      <c r="I2" s="368"/>
      <c r="J2" s="368"/>
    </row>
    <row r="3" spans="1:11" ht="31.5" customHeight="1">
      <c r="A3" s="605" t="s">
        <v>251</v>
      </c>
      <c r="B3" s="605"/>
      <c r="C3" s="605"/>
      <c r="D3" s="605"/>
      <c r="E3" s="605"/>
      <c r="F3" s="605"/>
      <c r="G3" s="605"/>
      <c r="H3" s="605"/>
      <c r="I3" s="605"/>
      <c r="J3" s="605"/>
    </row>
    <row r="4" spans="1:11" ht="31.5" customHeight="1">
      <c r="A4" s="624" t="s">
        <v>93</v>
      </c>
      <c r="B4" s="624"/>
      <c r="C4" s="624"/>
      <c r="D4" s="624"/>
      <c r="E4" s="624"/>
      <c r="F4" s="624"/>
      <c r="G4" s="624"/>
      <c r="H4" s="624"/>
      <c r="I4" s="624"/>
      <c r="J4" s="624"/>
    </row>
    <row r="5" spans="1:11" ht="35.25" customHeight="1">
      <c r="B5" s="1"/>
      <c r="C5" s="301"/>
      <c r="D5" s="305"/>
      <c r="E5" s="8"/>
      <c r="F5" s="3"/>
      <c r="G5" s="3"/>
      <c r="H5" s="3"/>
      <c r="I5" s="3"/>
      <c r="J5" s="8"/>
    </row>
    <row r="6" spans="1:11" ht="44.25" customHeight="1">
      <c r="A6" s="183" t="s">
        <v>185</v>
      </c>
      <c r="B6" s="1"/>
      <c r="C6" s="8"/>
      <c r="D6" s="8"/>
      <c r="E6" s="8"/>
      <c r="F6" s="3"/>
      <c r="G6" s="3"/>
      <c r="H6" s="3"/>
      <c r="I6" s="3"/>
      <c r="J6" s="8"/>
    </row>
    <row r="7" spans="1:11" s="134" customFormat="1" ht="30.75" customHeight="1">
      <c r="A7" s="552" t="s">
        <v>205</v>
      </c>
      <c r="B7" s="552"/>
      <c r="C7" s="552"/>
      <c r="D7" s="552"/>
      <c r="E7" s="552"/>
      <c r="F7" s="552"/>
      <c r="G7" s="552"/>
      <c r="H7" s="552"/>
      <c r="I7" s="552"/>
      <c r="J7" s="552"/>
    </row>
    <row r="8" spans="1:11" ht="36.75" customHeight="1" thickBot="1">
      <c r="B8" s="1"/>
      <c r="C8" s="8"/>
      <c r="D8" s="305"/>
      <c r="E8" s="306"/>
      <c r="F8" s="305"/>
      <c r="G8" s="3"/>
      <c r="H8" s="3"/>
      <c r="I8" s="3"/>
      <c r="J8" s="8"/>
    </row>
    <row r="9" spans="1:11" ht="62.25" customHeight="1" thickTop="1">
      <c r="A9" s="5"/>
      <c r="B9" s="5"/>
      <c r="C9" s="24" t="s">
        <v>117</v>
      </c>
      <c r="D9" s="617" t="s">
        <v>161</v>
      </c>
      <c r="E9" s="618"/>
      <c r="F9" s="621" t="s">
        <v>162</v>
      </c>
      <c r="G9" s="621"/>
      <c r="H9" s="621"/>
      <c r="I9" s="621"/>
      <c r="J9" s="185" t="s">
        <v>155</v>
      </c>
    </row>
    <row r="10" spans="1:11" ht="30.75" customHeight="1">
      <c r="C10" s="24" t="s">
        <v>163</v>
      </c>
      <c r="D10" s="619" t="s">
        <v>157</v>
      </c>
      <c r="E10" s="220" t="s">
        <v>137</v>
      </c>
      <c r="F10" s="622" t="s">
        <v>157</v>
      </c>
      <c r="G10" s="224" t="s">
        <v>137</v>
      </c>
      <c r="H10" s="224" t="s">
        <v>125</v>
      </c>
      <c r="I10" s="222" t="s">
        <v>127</v>
      </c>
      <c r="J10" s="137"/>
      <c r="K10" s="30"/>
    </row>
    <row r="11" spans="1:11" ht="30.75" customHeight="1" thickBot="1">
      <c r="A11" s="19" t="s">
        <v>142</v>
      </c>
      <c r="B11" s="5"/>
      <c r="C11" s="24" t="s">
        <v>164</v>
      </c>
      <c r="D11" s="620"/>
      <c r="E11" s="221" t="s">
        <v>94</v>
      </c>
      <c r="F11" s="623"/>
      <c r="G11" s="225" t="s">
        <v>138</v>
      </c>
      <c r="H11" s="225" t="s">
        <v>138</v>
      </c>
      <c r="I11" s="223" t="s">
        <v>138</v>
      </c>
      <c r="J11" s="138" t="s">
        <v>138</v>
      </c>
      <c r="K11" s="30"/>
    </row>
    <row r="12" spans="1:11" ht="69.75" customHeight="1" thickTop="1">
      <c r="A12" s="22"/>
      <c r="B12" s="609" t="s">
        <v>221</v>
      </c>
      <c r="C12" s="610"/>
      <c r="D12" s="356">
        <v>465</v>
      </c>
      <c r="E12" s="343">
        <v>490</v>
      </c>
      <c r="F12" s="357">
        <v>485</v>
      </c>
      <c r="G12" s="358">
        <v>515</v>
      </c>
      <c r="H12" s="358">
        <v>630</v>
      </c>
      <c r="I12" s="343">
        <v>650</v>
      </c>
      <c r="J12" s="346" t="s">
        <v>193</v>
      </c>
      <c r="K12" s="30"/>
    </row>
    <row r="13" spans="1:11" ht="69.75" customHeight="1">
      <c r="A13" s="23"/>
      <c r="B13" s="607" t="s">
        <v>186</v>
      </c>
      <c r="C13" s="608"/>
      <c r="D13" s="347" t="s">
        <v>193</v>
      </c>
      <c r="E13" s="348" t="s">
        <v>193</v>
      </c>
      <c r="F13" s="359">
        <v>560</v>
      </c>
      <c r="G13" s="360">
        <v>630</v>
      </c>
      <c r="H13" s="360">
        <v>730</v>
      </c>
      <c r="I13" s="361">
        <v>790</v>
      </c>
      <c r="J13" s="350">
        <v>630</v>
      </c>
      <c r="K13" s="30"/>
    </row>
    <row r="14" spans="1:11" ht="69.75" customHeight="1">
      <c r="A14" s="23"/>
      <c r="B14" s="594" t="s">
        <v>222</v>
      </c>
      <c r="C14" s="595"/>
      <c r="D14" s="347" t="s">
        <v>193</v>
      </c>
      <c r="E14" s="348" t="s">
        <v>193</v>
      </c>
      <c r="F14" s="347">
        <v>485</v>
      </c>
      <c r="G14" s="349">
        <v>515</v>
      </c>
      <c r="H14" s="349">
        <v>630</v>
      </c>
      <c r="I14" s="348">
        <v>650</v>
      </c>
      <c r="J14" s="350" t="s">
        <v>193</v>
      </c>
      <c r="K14" s="30"/>
    </row>
    <row r="15" spans="1:11" ht="69.75" customHeight="1">
      <c r="A15" s="23"/>
      <c r="B15" s="594" t="s">
        <v>88</v>
      </c>
      <c r="C15" s="595"/>
      <c r="D15" s="347" t="s">
        <v>193</v>
      </c>
      <c r="E15" s="348" t="s">
        <v>193</v>
      </c>
      <c r="F15" s="347">
        <v>485</v>
      </c>
      <c r="G15" s="349">
        <v>515</v>
      </c>
      <c r="H15" s="349">
        <v>630</v>
      </c>
      <c r="I15" s="348">
        <v>650</v>
      </c>
      <c r="J15" s="350" t="s">
        <v>193</v>
      </c>
      <c r="K15" s="30"/>
    </row>
    <row r="16" spans="1:11" ht="69.75" customHeight="1">
      <c r="A16" s="23"/>
      <c r="B16" s="594" t="s">
        <v>139</v>
      </c>
      <c r="C16" s="595"/>
      <c r="D16" s="347">
        <v>1300</v>
      </c>
      <c r="E16" s="348">
        <v>1350</v>
      </c>
      <c r="F16" s="347">
        <v>1425</v>
      </c>
      <c r="G16" s="349">
        <v>1530</v>
      </c>
      <c r="H16" s="349">
        <v>1680</v>
      </c>
      <c r="I16" s="348">
        <v>1780</v>
      </c>
      <c r="J16" s="350">
        <v>1260</v>
      </c>
      <c r="K16" s="30"/>
    </row>
    <row r="17" spans="1:11" ht="69.75" customHeight="1">
      <c r="A17" s="23"/>
      <c r="B17" s="594" t="s">
        <v>220</v>
      </c>
      <c r="C17" s="595"/>
      <c r="D17" s="347" t="s">
        <v>193</v>
      </c>
      <c r="E17" s="348" t="s">
        <v>193</v>
      </c>
      <c r="F17" s="347">
        <v>1425</v>
      </c>
      <c r="G17" s="349">
        <v>1530</v>
      </c>
      <c r="H17" s="349">
        <v>1680</v>
      </c>
      <c r="I17" s="348">
        <v>1780</v>
      </c>
      <c r="J17" s="350" t="s">
        <v>193</v>
      </c>
      <c r="K17" s="30"/>
    </row>
    <row r="18" spans="1:11" ht="69.75" customHeight="1">
      <c r="A18" s="23"/>
      <c r="B18" s="594" t="s">
        <v>89</v>
      </c>
      <c r="C18" s="595"/>
      <c r="D18" s="347">
        <v>1300</v>
      </c>
      <c r="E18" s="348">
        <v>1350</v>
      </c>
      <c r="F18" s="347">
        <v>1425</v>
      </c>
      <c r="G18" s="349">
        <v>1530</v>
      </c>
      <c r="H18" s="349">
        <v>1680</v>
      </c>
      <c r="I18" s="348">
        <v>1780</v>
      </c>
      <c r="J18" s="350" t="s">
        <v>193</v>
      </c>
      <c r="K18" s="30"/>
    </row>
    <row r="19" spans="1:11" ht="69.75" customHeight="1">
      <c r="A19" s="23"/>
      <c r="B19" s="594" t="s">
        <v>140</v>
      </c>
      <c r="C19" s="595"/>
      <c r="D19" s="347">
        <v>4800</v>
      </c>
      <c r="E19" s="348">
        <v>5200</v>
      </c>
      <c r="F19" s="347">
        <v>5390</v>
      </c>
      <c r="G19" s="349">
        <v>5920</v>
      </c>
      <c r="H19" s="349">
        <v>6500</v>
      </c>
      <c r="I19" s="348">
        <v>7140</v>
      </c>
      <c r="J19" s="362">
        <v>2400</v>
      </c>
      <c r="K19" s="30"/>
    </row>
    <row r="20" spans="1:11" ht="69.75" customHeight="1">
      <c r="A20" s="23"/>
      <c r="B20" s="594" t="s">
        <v>154</v>
      </c>
      <c r="C20" s="595"/>
      <c r="D20" s="347">
        <v>715</v>
      </c>
      <c r="E20" s="348">
        <v>740</v>
      </c>
      <c r="F20" s="347">
        <v>790</v>
      </c>
      <c r="G20" s="349">
        <v>840</v>
      </c>
      <c r="H20" s="349">
        <v>900</v>
      </c>
      <c r="I20" s="348">
        <v>945</v>
      </c>
      <c r="J20" s="363" t="s">
        <v>244</v>
      </c>
      <c r="K20" s="30"/>
    </row>
    <row r="21" spans="1:11" ht="69.75" customHeight="1">
      <c r="A21" s="23"/>
      <c r="B21" s="594" t="s">
        <v>153</v>
      </c>
      <c r="C21" s="595"/>
      <c r="D21" s="347">
        <v>835</v>
      </c>
      <c r="E21" s="348">
        <v>890</v>
      </c>
      <c r="F21" s="347">
        <v>960</v>
      </c>
      <c r="G21" s="349">
        <v>997</v>
      </c>
      <c r="H21" s="349">
        <v>1030</v>
      </c>
      <c r="I21" s="348">
        <v>1050</v>
      </c>
      <c r="J21" s="362">
        <v>1050</v>
      </c>
      <c r="K21" s="30"/>
    </row>
    <row r="22" spans="1:11" ht="159.75" customHeight="1">
      <c r="A22" s="23"/>
      <c r="B22" s="594" t="s">
        <v>47</v>
      </c>
      <c r="C22" s="606"/>
      <c r="D22" s="347" t="s">
        <v>193</v>
      </c>
      <c r="E22" s="348" t="s">
        <v>193</v>
      </c>
      <c r="F22" s="347">
        <v>9340</v>
      </c>
      <c r="G22" s="349">
        <v>9390</v>
      </c>
      <c r="H22" s="349">
        <v>9660</v>
      </c>
      <c r="I22" s="348">
        <v>9970</v>
      </c>
      <c r="J22" s="351" t="s">
        <v>260</v>
      </c>
      <c r="K22" s="30"/>
    </row>
    <row r="23" spans="1:11" ht="106.5" customHeight="1">
      <c r="A23" s="23"/>
      <c r="B23" s="614" t="s">
        <v>90</v>
      </c>
      <c r="C23" s="615"/>
      <c r="D23" s="347" t="s">
        <v>193</v>
      </c>
      <c r="E23" s="348" t="s">
        <v>193</v>
      </c>
      <c r="F23" s="347">
        <v>8190</v>
      </c>
      <c r="G23" s="349">
        <v>8240</v>
      </c>
      <c r="H23" s="349">
        <v>8500</v>
      </c>
      <c r="I23" s="348">
        <v>8820</v>
      </c>
      <c r="J23" s="350">
        <v>2310</v>
      </c>
      <c r="K23" s="30"/>
    </row>
    <row r="24" spans="1:11" ht="86.25" customHeight="1">
      <c r="A24" s="23"/>
      <c r="B24" s="594" t="s">
        <v>91</v>
      </c>
      <c r="C24" s="595"/>
      <c r="D24" s="347" t="s">
        <v>193</v>
      </c>
      <c r="E24" s="348" t="s">
        <v>193</v>
      </c>
      <c r="F24" s="347">
        <v>4720</v>
      </c>
      <c r="G24" s="349">
        <v>4725</v>
      </c>
      <c r="H24" s="349">
        <v>5010</v>
      </c>
      <c r="I24" s="348">
        <v>5040</v>
      </c>
      <c r="J24" s="350" t="s">
        <v>193</v>
      </c>
      <c r="K24" s="30"/>
    </row>
    <row r="25" spans="1:11" ht="69.75" customHeight="1">
      <c r="A25" s="23"/>
      <c r="B25" s="594" t="s">
        <v>92</v>
      </c>
      <c r="C25" s="606"/>
      <c r="D25" s="353" t="s">
        <v>193</v>
      </c>
      <c r="E25" s="348" t="s">
        <v>193</v>
      </c>
      <c r="F25" s="353">
        <v>4585</v>
      </c>
      <c r="G25" s="354">
        <v>4585</v>
      </c>
      <c r="H25" s="354">
        <v>4870</v>
      </c>
      <c r="I25" s="348">
        <v>4900</v>
      </c>
      <c r="J25" s="350" t="s">
        <v>193</v>
      </c>
      <c r="K25" s="30"/>
    </row>
    <row r="26" spans="1:11" ht="57" customHeight="1">
      <c r="A26" s="611" t="s">
        <v>62</v>
      </c>
      <c r="B26" s="612"/>
      <c r="C26" s="612"/>
      <c r="D26" s="612"/>
      <c r="E26" s="612"/>
      <c r="F26" s="612"/>
      <c r="G26" s="612"/>
      <c r="H26" s="612"/>
      <c r="I26" s="612"/>
      <c r="J26" s="613"/>
      <c r="K26" s="30"/>
    </row>
    <row r="27" spans="1:11" ht="112.5" customHeight="1">
      <c r="A27" s="189"/>
      <c r="B27" s="592" t="s">
        <v>223</v>
      </c>
      <c r="C27" s="616"/>
      <c r="D27" s="342" t="s">
        <v>193</v>
      </c>
      <c r="E27" s="343" t="s">
        <v>193</v>
      </c>
      <c r="F27" s="342">
        <v>10700</v>
      </c>
      <c r="G27" s="344">
        <v>10700</v>
      </c>
      <c r="H27" s="352">
        <v>11550</v>
      </c>
      <c r="I27" s="343">
        <v>11760</v>
      </c>
      <c r="J27" s="346" t="s">
        <v>193</v>
      </c>
      <c r="K27" s="30"/>
    </row>
    <row r="28" spans="1:11" ht="112.5" customHeight="1">
      <c r="A28" s="23"/>
      <c r="B28" s="594" t="s">
        <v>224</v>
      </c>
      <c r="C28" s="606"/>
      <c r="D28" s="353" t="s">
        <v>193</v>
      </c>
      <c r="E28" s="348" t="s">
        <v>193</v>
      </c>
      <c r="F28" s="353">
        <v>11880</v>
      </c>
      <c r="G28" s="354">
        <v>11880</v>
      </c>
      <c r="H28" s="355">
        <v>12725</v>
      </c>
      <c r="I28" s="348">
        <v>12935</v>
      </c>
      <c r="J28" s="350" t="s">
        <v>193</v>
      </c>
      <c r="K28" s="30"/>
    </row>
    <row r="29" spans="1:11" ht="56.25" customHeight="1">
      <c r="A29" s="611" t="s">
        <v>61</v>
      </c>
      <c r="B29" s="612"/>
      <c r="C29" s="612"/>
      <c r="D29" s="612"/>
      <c r="E29" s="612"/>
      <c r="F29" s="612"/>
      <c r="G29" s="612"/>
      <c r="H29" s="612"/>
      <c r="I29" s="612"/>
      <c r="J29" s="613"/>
      <c r="K29" s="30"/>
    </row>
    <row r="30" spans="1:11" ht="75" customHeight="1">
      <c r="A30" s="189"/>
      <c r="B30" s="592" t="s">
        <v>225</v>
      </c>
      <c r="C30" s="593"/>
      <c r="D30" s="342" t="s">
        <v>193</v>
      </c>
      <c r="E30" s="343" t="s">
        <v>193</v>
      </c>
      <c r="F30" s="342" t="s">
        <v>193</v>
      </c>
      <c r="G30" s="344">
        <v>147</v>
      </c>
      <c r="H30" s="344">
        <v>168</v>
      </c>
      <c r="I30" s="345">
        <v>199</v>
      </c>
      <c r="J30" s="346" t="s">
        <v>193</v>
      </c>
      <c r="K30" s="30"/>
    </row>
    <row r="31" spans="1:11" ht="69.75" customHeight="1">
      <c r="A31" s="23"/>
      <c r="B31" s="594" t="s">
        <v>278</v>
      </c>
      <c r="C31" s="595"/>
      <c r="D31" s="347" t="s">
        <v>193</v>
      </c>
      <c r="E31" s="348" t="s">
        <v>193</v>
      </c>
      <c r="F31" s="347" t="s">
        <v>193</v>
      </c>
      <c r="G31" s="349">
        <v>147</v>
      </c>
      <c r="H31" s="349">
        <v>168</v>
      </c>
      <c r="I31" s="348">
        <v>199</v>
      </c>
      <c r="J31" s="350" t="s">
        <v>193</v>
      </c>
      <c r="K31" s="30"/>
    </row>
    <row r="32" spans="1:11" ht="116.25" customHeight="1">
      <c r="A32" s="23"/>
      <c r="B32" s="596" t="s">
        <v>277</v>
      </c>
      <c r="C32" s="597"/>
      <c r="D32" s="347" t="s">
        <v>193</v>
      </c>
      <c r="E32" s="348" t="s">
        <v>193</v>
      </c>
      <c r="F32" s="347">
        <v>240</v>
      </c>
      <c r="G32" s="349">
        <v>240</v>
      </c>
      <c r="H32" s="349">
        <v>250</v>
      </c>
      <c r="I32" s="348">
        <v>250</v>
      </c>
      <c r="J32" s="351" t="s">
        <v>279</v>
      </c>
      <c r="K32" s="30"/>
    </row>
    <row r="33" spans="1:11" ht="56.25" customHeight="1">
      <c r="A33" s="341"/>
      <c r="B33" s="603" t="s">
        <v>276</v>
      </c>
      <c r="C33" s="604"/>
      <c r="D33" s="600">
        <v>33.6</v>
      </c>
      <c r="E33" s="601"/>
      <c r="F33" s="601"/>
      <c r="G33" s="601"/>
      <c r="H33" s="601"/>
      <c r="I33" s="601"/>
      <c r="J33" s="602"/>
      <c r="K33" s="30"/>
    </row>
    <row r="34" spans="1:11" ht="89.25" customHeight="1" thickBot="1">
      <c r="A34" s="206"/>
      <c r="B34" s="590" t="s">
        <v>275</v>
      </c>
      <c r="C34" s="591"/>
      <c r="D34" s="598">
        <v>9.3000000000000007</v>
      </c>
      <c r="E34" s="598"/>
      <c r="F34" s="598"/>
      <c r="G34" s="598"/>
      <c r="H34" s="598"/>
      <c r="I34" s="598"/>
      <c r="J34" s="599"/>
      <c r="K34" s="30"/>
    </row>
    <row r="35" spans="1:11" ht="26.25" thickTop="1">
      <c r="A35" s="184" t="s">
        <v>87</v>
      </c>
    </row>
    <row r="36" spans="1:11" ht="23.25" customHeight="1">
      <c r="A36" s="479" t="s">
        <v>245</v>
      </c>
      <c r="B36" s="479"/>
      <c r="C36" s="479"/>
      <c r="D36" s="479"/>
      <c r="E36" s="479"/>
      <c r="F36" s="479"/>
      <c r="G36" s="479"/>
      <c r="H36" s="479"/>
      <c r="I36" s="479"/>
      <c r="J36" s="479"/>
    </row>
    <row r="37" spans="1:11" ht="23.25" customHeight="1">
      <c r="A37" s="462" t="s">
        <v>242</v>
      </c>
      <c r="B37" s="462"/>
      <c r="C37" s="462"/>
      <c r="D37" s="462"/>
      <c r="E37" s="462"/>
      <c r="F37" s="462"/>
      <c r="G37" s="462"/>
      <c r="H37" s="462"/>
      <c r="I37" s="462"/>
      <c r="J37" s="462"/>
    </row>
  </sheetData>
  <mergeCells count="36">
    <mergeCell ref="A2:J2"/>
    <mergeCell ref="D9:E9"/>
    <mergeCell ref="D10:D11"/>
    <mergeCell ref="F9:I9"/>
    <mergeCell ref="F10:F11"/>
    <mergeCell ref="A4:J4"/>
    <mergeCell ref="A7:J7"/>
    <mergeCell ref="B16:C16"/>
    <mergeCell ref="B18:C18"/>
    <mergeCell ref="A29:J29"/>
    <mergeCell ref="B28:C28"/>
    <mergeCell ref="A26:J26"/>
    <mergeCell ref="B19:C19"/>
    <mergeCell ref="B22:C22"/>
    <mergeCell ref="B20:C20"/>
    <mergeCell ref="B23:C23"/>
    <mergeCell ref="B27:C27"/>
    <mergeCell ref="A1:J1"/>
    <mergeCell ref="A3:J3"/>
    <mergeCell ref="B24:C24"/>
    <mergeCell ref="B25:C25"/>
    <mergeCell ref="B13:C13"/>
    <mergeCell ref="B12:C12"/>
    <mergeCell ref="B15:C15"/>
    <mergeCell ref="B14:C14"/>
    <mergeCell ref="B17:C17"/>
    <mergeCell ref="B21:C21"/>
    <mergeCell ref="A37:J37"/>
    <mergeCell ref="A36:J36"/>
    <mergeCell ref="B34:C34"/>
    <mergeCell ref="B30:C30"/>
    <mergeCell ref="B31:C31"/>
    <mergeCell ref="B32:C32"/>
    <mergeCell ref="D34:J34"/>
    <mergeCell ref="D33:J33"/>
    <mergeCell ref="B33:C33"/>
  </mergeCells>
  <phoneticPr fontId="5" type="noConversion"/>
  <printOptions horizontalCentered="1" verticalCentered="1"/>
  <pageMargins left="0.19685039370078741" right="0.19685039370078741" top="0.19685039370078741" bottom="0.15748031496062992" header="0.15748031496062992" footer="0"/>
  <pageSetup paperSize="9" scale="35" orientation="portrait" r:id="rId1"/>
  <headerFooter alignWithMargins="0"/>
  <rowBreaks count="1" manualBreakCount="1">
    <brk id="8" max="26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dimension ref="A1:DH135"/>
  <sheetViews>
    <sheetView showGridLines="0" view="pageBreakPreview" zoomScale="55" zoomScaleNormal="50" zoomScaleSheetLayoutView="55" workbookViewId="0">
      <selection activeCell="B55" sqref="B55"/>
    </sheetView>
  </sheetViews>
  <sheetFormatPr defaultColWidth="11.42578125" defaultRowHeight="12"/>
  <cols>
    <col min="1" max="1" width="16.28515625" style="161" customWidth="1"/>
    <col min="2" max="2" width="102.5703125" style="175" customWidth="1"/>
    <col min="3" max="3" width="15.5703125" style="176" customWidth="1"/>
    <col min="4" max="6" width="17.5703125" style="161" customWidth="1"/>
    <col min="7" max="8" width="17.5703125" style="177" customWidth="1"/>
    <col min="9" max="9" width="19.28515625" style="178" customWidth="1"/>
    <col min="10" max="10" width="14.42578125" style="160" bestFit="1" customWidth="1"/>
    <col min="11" max="12" width="11.42578125" style="160"/>
    <col min="13" max="13" width="15.140625" style="160" customWidth="1"/>
    <col min="14" max="14" width="14.42578125" style="160" bestFit="1" customWidth="1"/>
    <col min="15" max="107" width="11.42578125" style="160"/>
    <col min="108" max="16384" width="11.42578125" style="161"/>
  </cols>
  <sheetData>
    <row r="1" spans="1:107" s="4" customFormat="1" ht="54.75" customHeight="1">
      <c r="A1" s="370" t="s">
        <v>226</v>
      </c>
      <c r="B1" s="370"/>
      <c r="C1" s="370"/>
      <c r="D1" s="370"/>
      <c r="E1" s="370"/>
      <c r="F1" s="370"/>
      <c r="G1" s="370"/>
      <c r="H1" s="370"/>
      <c r="I1" s="370"/>
      <c r="J1" s="193"/>
      <c r="K1" s="193"/>
      <c r="L1" s="193"/>
      <c r="M1" s="193"/>
      <c r="N1" s="193"/>
      <c r="O1" s="193"/>
      <c r="P1" s="193"/>
      <c r="Q1" s="193"/>
      <c r="R1" s="193"/>
      <c r="S1" s="193"/>
      <c r="T1" s="20"/>
      <c r="U1" s="20"/>
      <c r="V1" s="20"/>
      <c r="W1" s="20"/>
      <c r="X1" s="20"/>
      <c r="Y1" s="20"/>
    </row>
    <row r="2" spans="1:107" s="4" customFormat="1" ht="27.75" customHeight="1">
      <c r="A2" s="368" t="s">
        <v>268</v>
      </c>
      <c r="B2" s="368"/>
      <c r="C2" s="368"/>
      <c r="D2" s="368"/>
      <c r="E2" s="368"/>
      <c r="F2" s="368"/>
      <c r="G2" s="368"/>
      <c r="H2" s="368"/>
      <c r="I2" s="368"/>
      <c r="J2" s="195"/>
      <c r="K2" s="195"/>
      <c r="L2" s="195"/>
      <c r="M2" s="195"/>
      <c r="N2" s="195"/>
      <c r="O2" s="195"/>
      <c r="P2" s="195"/>
      <c r="Q2" s="195"/>
      <c r="R2" s="195"/>
      <c r="S2" s="195"/>
      <c r="T2" s="21"/>
      <c r="U2" s="21"/>
      <c r="V2" s="21"/>
      <c r="W2" s="21"/>
      <c r="X2" s="21"/>
      <c r="Y2" s="21"/>
      <c r="Z2" s="21"/>
    </row>
    <row r="3" spans="1:107" s="150" customFormat="1" ht="22.5" customHeight="1">
      <c r="A3" s="549" t="s">
        <v>251</v>
      </c>
      <c r="B3" s="688"/>
      <c r="C3" s="688"/>
      <c r="D3" s="688"/>
      <c r="E3" s="688"/>
      <c r="F3" s="688"/>
      <c r="G3" s="688"/>
      <c r="H3" s="688"/>
      <c r="I3" s="688"/>
      <c r="J3" s="134"/>
      <c r="K3" s="134"/>
      <c r="L3" s="134"/>
      <c r="M3" s="134"/>
      <c r="N3" s="134"/>
      <c r="O3" s="134"/>
      <c r="P3" s="149"/>
      <c r="Q3" s="149"/>
      <c r="R3" s="149"/>
      <c r="S3" s="149"/>
      <c r="T3" s="149"/>
      <c r="U3" s="149"/>
      <c r="V3" s="149"/>
      <c r="W3" s="149"/>
      <c r="X3" s="149"/>
      <c r="Y3" s="149"/>
      <c r="Z3" s="149"/>
      <c r="AA3" s="149"/>
      <c r="AB3" s="149"/>
      <c r="AC3" s="149"/>
      <c r="AD3" s="149"/>
      <c r="AE3" s="149"/>
      <c r="AF3" s="149"/>
      <c r="AG3" s="149"/>
      <c r="AH3" s="149"/>
      <c r="AI3" s="149"/>
      <c r="AJ3" s="149"/>
      <c r="AK3" s="149"/>
      <c r="AL3" s="149"/>
      <c r="AM3" s="149"/>
      <c r="AN3" s="149"/>
      <c r="AO3" s="149"/>
      <c r="AP3" s="149"/>
      <c r="AQ3" s="149"/>
      <c r="AR3" s="149"/>
      <c r="AS3" s="149"/>
      <c r="AT3" s="149"/>
      <c r="AU3" s="149"/>
      <c r="AV3" s="149"/>
      <c r="AW3" s="149"/>
      <c r="AX3" s="149"/>
      <c r="AY3" s="149"/>
      <c r="AZ3" s="149"/>
      <c r="BA3" s="149"/>
      <c r="BB3" s="149"/>
      <c r="BC3" s="149"/>
      <c r="BD3" s="149"/>
      <c r="BE3" s="149"/>
      <c r="BF3" s="149"/>
      <c r="BG3" s="149"/>
      <c r="BH3" s="149"/>
      <c r="BI3" s="149"/>
      <c r="BJ3" s="149"/>
      <c r="BK3" s="149"/>
      <c r="BL3" s="149"/>
      <c r="BM3" s="149"/>
      <c r="BN3" s="149"/>
      <c r="BO3" s="149"/>
      <c r="BP3" s="149"/>
      <c r="BQ3" s="149"/>
      <c r="BR3" s="149"/>
      <c r="BS3" s="149"/>
      <c r="BT3" s="149"/>
      <c r="BU3" s="149"/>
      <c r="BV3" s="149"/>
      <c r="BW3" s="149"/>
      <c r="BX3" s="149"/>
      <c r="BY3" s="149"/>
      <c r="BZ3" s="149"/>
      <c r="CA3" s="149"/>
      <c r="CB3" s="149"/>
      <c r="CC3" s="149"/>
      <c r="CD3" s="149"/>
      <c r="CE3" s="149"/>
      <c r="CF3" s="149"/>
      <c r="CG3" s="149"/>
      <c r="CH3" s="149"/>
      <c r="CI3" s="149"/>
      <c r="CJ3" s="149"/>
      <c r="CK3" s="149"/>
      <c r="CL3" s="149"/>
      <c r="CM3" s="149"/>
      <c r="CN3" s="149"/>
      <c r="CO3" s="149"/>
      <c r="CP3" s="149"/>
      <c r="CQ3" s="149"/>
      <c r="CR3" s="149"/>
      <c r="CS3" s="149"/>
      <c r="CT3" s="149"/>
      <c r="CU3" s="149"/>
      <c r="CV3" s="149"/>
      <c r="CW3" s="149"/>
      <c r="CX3" s="149"/>
      <c r="CY3" s="149"/>
      <c r="CZ3" s="149"/>
      <c r="DA3" s="149"/>
      <c r="DB3" s="149"/>
      <c r="DC3" s="149"/>
    </row>
    <row r="4" spans="1:107" s="150" customFormat="1" ht="25.5" customHeight="1">
      <c r="A4" s="551" t="s">
        <v>199</v>
      </c>
      <c r="B4" s="551"/>
      <c r="C4" s="551"/>
      <c r="D4" s="551"/>
      <c r="E4" s="551"/>
      <c r="F4" s="551"/>
      <c r="G4" s="551"/>
      <c r="H4" s="551"/>
      <c r="I4" s="551"/>
      <c r="J4" s="134"/>
      <c r="K4" s="134"/>
      <c r="L4" s="134"/>
      <c r="M4" s="134"/>
      <c r="N4" s="134"/>
      <c r="O4" s="134"/>
      <c r="P4" s="149"/>
      <c r="Q4" s="149"/>
      <c r="R4" s="149"/>
      <c r="S4" s="149"/>
      <c r="T4" s="149"/>
      <c r="U4" s="149"/>
      <c r="V4" s="149"/>
      <c r="W4" s="149"/>
      <c r="X4" s="149"/>
      <c r="Y4" s="149"/>
      <c r="Z4" s="149"/>
      <c r="AA4" s="149"/>
      <c r="AB4" s="149"/>
      <c r="AC4" s="149"/>
      <c r="AD4" s="149"/>
      <c r="AE4" s="149"/>
      <c r="AF4" s="149"/>
      <c r="AG4" s="149"/>
      <c r="AH4" s="149"/>
      <c r="AI4" s="149"/>
      <c r="AJ4" s="149"/>
      <c r="AK4" s="149"/>
      <c r="AL4" s="149"/>
      <c r="AM4" s="149"/>
      <c r="AN4" s="149"/>
      <c r="AO4" s="149"/>
      <c r="AP4" s="149"/>
      <c r="AQ4" s="149"/>
      <c r="AR4" s="149"/>
      <c r="AS4" s="149"/>
      <c r="AT4" s="149"/>
      <c r="AU4" s="149"/>
      <c r="AV4" s="149"/>
      <c r="AW4" s="149"/>
      <c r="AX4" s="149"/>
      <c r="AY4" s="149"/>
      <c r="AZ4" s="149"/>
      <c r="BA4" s="149"/>
      <c r="BB4" s="149"/>
      <c r="BC4" s="149"/>
      <c r="BD4" s="149"/>
      <c r="BE4" s="149"/>
      <c r="BF4" s="149"/>
      <c r="BG4" s="149"/>
      <c r="BH4" s="149"/>
      <c r="BI4" s="149"/>
      <c r="BJ4" s="149"/>
      <c r="BK4" s="149"/>
      <c r="BL4" s="149"/>
      <c r="BM4" s="149"/>
      <c r="BN4" s="149"/>
      <c r="BO4" s="149"/>
      <c r="BP4" s="149"/>
      <c r="BQ4" s="149"/>
      <c r="BR4" s="149"/>
      <c r="BS4" s="149"/>
      <c r="BT4" s="149"/>
      <c r="BU4" s="149"/>
      <c r="BV4" s="149"/>
      <c r="BW4" s="149"/>
      <c r="BX4" s="149"/>
      <c r="BY4" s="149"/>
      <c r="BZ4" s="149"/>
      <c r="CA4" s="149"/>
      <c r="CB4" s="149"/>
      <c r="CC4" s="149"/>
      <c r="CD4" s="149"/>
      <c r="CE4" s="149"/>
      <c r="CF4" s="149"/>
      <c r="CG4" s="149"/>
      <c r="CH4" s="149"/>
      <c r="CI4" s="149"/>
      <c r="CJ4" s="149"/>
      <c r="CK4" s="149"/>
      <c r="CL4" s="149"/>
      <c r="CM4" s="149"/>
      <c r="CN4" s="149"/>
      <c r="CO4" s="149"/>
      <c r="CP4" s="149"/>
      <c r="CQ4" s="149"/>
      <c r="CR4" s="149"/>
      <c r="CS4" s="149"/>
      <c r="CT4" s="149"/>
      <c r="CU4" s="149"/>
      <c r="CV4" s="149"/>
      <c r="CW4" s="149"/>
      <c r="CX4" s="149"/>
      <c r="CY4" s="149"/>
      <c r="CZ4" s="149"/>
      <c r="DA4" s="149"/>
      <c r="DB4" s="149"/>
      <c r="DC4" s="149"/>
    </row>
    <row r="5" spans="1:107" s="150" customFormat="1" ht="25.5" customHeight="1">
      <c r="A5" s="636"/>
      <c r="B5" s="636"/>
      <c r="C5" s="636"/>
      <c r="D5" s="636"/>
      <c r="E5" s="636"/>
      <c r="F5" s="636"/>
      <c r="G5" s="636"/>
      <c r="H5" s="636"/>
      <c r="I5" s="636"/>
      <c r="J5" s="134"/>
      <c r="K5" s="134"/>
      <c r="L5" s="134"/>
      <c r="M5" s="134"/>
      <c r="N5" s="134"/>
      <c r="O5" s="134"/>
      <c r="P5" s="149"/>
      <c r="Q5" s="149"/>
      <c r="R5" s="149"/>
      <c r="S5" s="149"/>
      <c r="T5" s="149"/>
      <c r="U5" s="149"/>
      <c r="V5" s="149"/>
      <c r="W5" s="149"/>
      <c r="X5" s="149"/>
      <c r="Y5" s="149"/>
      <c r="Z5" s="149"/>
      <c r="AA5" s="149"/>
      <c r="AB5" s="149"/>
      <c r="AC5" s="149"/>
      <c r="AD5" s="149"/>
      <c r="AE5" s="149"/>
      <c r="AF5" s="149"/>
      <c r="AG5" s="149"/>
      <c r="AH5" s="149"/>
      <c r="AI5" s="149"/>
      <c r="AJ5" s="149"/>
      <c r="AK5" s="149"/>
      <c r="AL5" s="149"/>
      <c r="AM5" s="149"/>
      <c r="AN5" s="149"/>
      <c r="AO5" s="149"/>
      <c r="AP5" s="149"/>
      <c r="AQ5" s="149"/>
      <c r="AR5" s="149"/>
      <c r="AS5" s="149"/>
      <c r="AT5" s="149"/>
      <c r="AU5" s="149"/>
      <c r="AV5" s="149"/>
      <c r="AW5" s="149"/>
      <c r="AX5" s="149"/>
      <c r="AY5" s="149"/>
      <c r="AZ5" s="149"/>
      <c r="BA5" s="149"/>
      <c r="BB5" s="149"/>
      <c r="BC5" s="149"/>
      <c r="BD5" s="149"/>
      <c r="BE5" s="149"/>
      <c r="BF5" s="149"/>
      <c r="BG5" s="149"/>
      <c r="BH5" s="149"/>
      <c r="BI5" s="149"/>
      <c r="BJ5" s="149"/>
      <c r="BK5" s="149"/>
      <c r="BL5" s="149"/>
      <c r="BM5" s="149"/>
      <c r="BN5" s="149"/>
      <c r="BO5" s="149"/>
      <c r="BP5" s="149"/>
      <c r="BQ5" s="149"/>
      <c r="BR5" s="149"/>
      <c r="BS5" s="149"/>
      <c r="BT5" s="149"/>
      <c r="BU5" s="149"/>
      <c r="BV5" s="149"/>
      <c r="BW5" s="149"/>
      <c r="BX5" s="149"/>
      <c r="BY5" s="149"/>
      <c r="BZ5" s="149"/>
      <c r="CA5" s="149"/>
      <c r="CB5" s="149"/>
      <c r="CC5" s="149"/>
      <c r="CD5" s="149"/>
      <c r="CE5" s="149"/>
      <c r="CF5" s="149"/>
      <c r="CG5" s="149"/>
      <c r="CH5" s="149"/>
      <c r="CI5" s="149"/>
      <c r="CJ5" s="149"/>
      <c r="CK5" s="149"/>
      <c r="CL5" s="149"/>
      <c r="CM5" s="149"/>
      <c r="CN5" s="149"/>
      <c r="CO5" s="149"/>
      <c r="CP5" s="149"/>
      <c r="CQ5" s="149"/>
      <c r="CR5" s="149"/>
      <c r="CS5" s="149"/>
      <c r="CT5" s="149"/>
      <c r="CU5" s="149"/>
      <c r="CV5" s="149"/>
      <c r="CW5" s="149"/>
      <c r="CX5" s="149"/>
      <c r="CY5" s="149"/>
      <c r="CZ5" s="149"/>
      <c r="DA5" s="149"/>
      <c r="DB5" s="149"/>
      <c r="DC5" s="149"/>
    </row>
    <row r="6" spans="1:107" s="150" customFormat="1" ht="40.5" customHeight="1">
      <c r="A6" s="183" t="s">
        <v>66</v>
      </c>
      <c r="B6" s="147"/>
      <c r="C6" s="147"/>
      <c r="D6" s="147"/>
      <c r="E6" s="147"/>
      <c r="F6" s="147"/>
      <c r="G6" s="147"/>
      <c r="H6" s="147"/>
      <c r="I6" s="147"/>
      <c r="J6" s="134"/>
      <c r="K6" s="134"/>
      <c r="L6" s="134"/>
      <c r="M6" s="134"/>
      <c r="N6" s="134"/>
      <c r="O6" s="134"/>
      <c r="P6" s="149"/>
      <c r="Q6" s="149"/>
      <c r="R6" s="149"/>
      <c r="S6" s="149"/>
      <c r="T6" s="149"/>
      <c r="U6" s="149"/>
      <c r="V6" s="149"/>
      <c r="W6" s="149"/>
      <c r="X6" s="149"/>
      <c r="Y6" s="149"/>
      <c r="Z6" s="149"/>
      <c r="AA6" s="149"/>
      <c r="AB6" s="149"/>
      <c r="AC6" s="149"/>
      <c r="AD6" s="149"/>
      <c r="AE6" s="149"/>
      <c r="AF6" s="149"/>
      <c r="AG6" s="149"/>
      <c r="AH6" s="149"/>
      <c r="AI6" s="149"/>
      <c r="AJ6" s="149"/>
      <c r="AK6" s="149"/>
      <c r="AL6" s="149"/>
      <c r="AM6" s="149"/>
      <c r="AN6" s="149"/>
      <c r="AO6" s="149"/>
      <c r="AP6" s="149"/>
      <c r="AQ6" s="149"/>
      <c r="AR6" s="149"/>
      <c r="AS6" s="149"/>
      <c r="AT6" s="149"/>
      <c r="AU6" s="149"/>
      <c r="AV6" s="149"/>
      <c r="AW6" s="149"/>
      <c r="AX6" s="149"/>
      <c r="AY6" s="149"/>
      <c r="AZ6" s="149"/>
      <c r="BA6" s="149"/>
      <c r="BB6" s="149"/>
      <c r="BC6" s="149"/>
      <c r="BD6" s="149"/>
      <c r="BE6" s="149"/>
      <c r="BF6" s="149"/>
      <c r="BG6" s="149"/>
      <c r="BH6" s="149"/>
      <c r="BI6" s="149"/>
      <c r="BJ6" s="149"/>
      <c r="BK6" s="149"/>
      <c r="BL6" s="149"/>
      <c r="BM6" s="149"/>
      <c r="BN6" s="149"/>
      <c r="BO6" s="149"/>
      <c r="BP6" s="149"/>
      <c r="BQ6" s="149"/>
      <c r="BR6" s="149"/>
      <c r="BS6" s="149"/>
      <c r="BT6" s="149"/>
      <c r="BU6" s="149"/>
      <c r="BV6" s="149"/>
      <c r="BW6" s="149"/>
      <c r="BX6" s="149"/>
      <c r="BY6" s="149"/>
      <c r="BZ6" s="149"/>
      <c r="CA6" s="149"/>
      <c r="CB6" s="149"/>
      <c r="CC6" s="149"/>
      <c r="CD6" s="149"/>
      <c r="CE6" s="149"/>
      <c r="CF6" s="149"/>
      <c r="CG6" s="149"/>
      <c r="CH6" s="149"/>
      <c r="CI6" s="149"/>
      <c r="CJ6" s="149"/>
      <c r="CK6" s="149"/>
      <c r="CL6" s="149"/>
      <c r="CM6" s="149"/>
      <c r="CN6" s="149"/>
      <c r="CO6" s="149"/>
      <c r="CP6" s="149"/>
      <c r="CQ6" s="149"/>
      <c r="CR6" s="149"/>
      <c r="CS6" s="149"/>
      <c r="CT6" s="149"/>
      <c r="CU6" s="149"/>
      <c r="CV6" s="149"/>
      <c r="CW6" s="149"/>
      <c r="CX6" s="149"/>
      <c r="CY6" s="149"/>
      <c r="CZ6" s="149"/>
      <c r="DA6" s="149"/>
      <c r="DB6" s="149"/>
      <c r="DC6" s="149"/>
    </row>
    <row r="7" spans="1:107" s="150" customFormat="1" ht="18.75" customHeight="1" thickBot="1">
      <c r="A7" s="147"/>
      <c r="B7" s="147"/>
      <c r="C7" s="147"/>
      <c r="D7" s="147"/>
      <c r="E7" s="147"/>
      <c r="F7" s="147"/>
      <c r="G7" s="147"/>
      <c r="H7" s="147"/>
      <c r="I7" s="147"/>
      <c r="J7" s="134"/>
      <c r="K7" s="134"/>
      <c r="L7" s="134"/>
      <c r="M7" s="134"/>
      <c r="N7" s="134"/>
      <c r="O7" s="134"/>
      <c r="P7" s="149"/>
      <c r="Q7" s="149"/>
      <c r="R7" s="149"/>
      <c r="S7" s="149"/>
      <c r="T7" s="149"/>
      <c r="U7" s="149"/>
      <c r="V7" s="149"/>
      <c r="W7" s="149"/>
      <c r="X7" s="149"/>
      <c r="Y7" s="149"/>
      <c r="Z7" s="149"/>
      <c r="AA7" s="149"/>
      <c r="AB7" s="149"/>
      <c r="AC7" s="149"/>
      <c r="AD7" s="149"/>
      <c r="AE7" s="149"/>
      <c r="AF7" s="149"/>
      <c r="AG7" s="149"/>
      <c r="AH7" s="149"/>
      <c r="AI7" s="149"/>
      <c r="AJ7" s="149"/>
      <c r="AK7" s="149"/>
      <c r="AL7" s="149"/>
      <c r="AM7" s="149"/>
      <c r="AN7" s="149"/>
      <c r="AO7" s="149"/>
      <c r="AP7" s="149"/>
      <c r="AQ7" s="149"/>
      <c r="AR7" s="149"/>
      <c r="AS7" s="149"/>
      <c r="AT7" s="149"/>
      <c r="AU7" s="149"/>
      <c r="AV7" s="149"/>
      <c r="AW7" s="149"/>
      <c r="AX7" s="149"/>
      <c r="AY7" s="149"/>
      <c r="AZ7" s="149"/>
      <c r="BA7" s="149"/>
      <c r="BB7" s="149"/>
      <c r="BC7" s="149"/>
      <c r="BD7" s="149"/>
      <c r="BE7" s="149"/>
      <c r="BF7" s="149"/>
      <c r="BG7" s="149"/>
      <c r="BH7" s="149"/>
      <c r="BI7" s="149"/>
      <c r="BJ7" s="149"/>
      <c r="BK7" s="149"/>
      <c r="BL7" s="149"/>
      <c r="BM7" s="149"/>
      <c r="BN7" s="149"/>
      <c r="BO7" s="149"/>
      <c r="BP7" s="149"/>
      <c r="BQ7" s="149"/>
      <c r="BR7" s="149"/>
      <c r="BS7" s="149"/>
      <c r="BT7" s="149"/>
      <c r="BU7" s="149"/>
      <c r="BV7" s="149"/>
      <c r="BW7" s="149"/>
      <c r="BX7" s="149"/>
      <c r="BY7" s="149"/>
      <c r="BZ7" s="149"/>
      <c r="CA7" s="149"/>
      <c r="CB7" s="149"/>
      <c r="CC7" s="149"/>
      <c r="CD7" s="149"/>
      <c r="CE7" s="149"/>
      <c r="CF7" s="149"/>
      <c r="CG7" s="149"/>
      <c r="CH7" s="149"/>
      <c r="CI7" s="149"/>
      <c r="CJ7" s="149"/>
      <c r="CK7" s="149"/>
      <c r="CL7" s="149"/>
      <c r="CM7" s="149"/>
      <c r="CN7" s="149"/>
      <c r="CO7" s="149"/>
      <c r="CP7" s="149"/>
      <c r="CQ7" s="149"/>
      <c r="CR7" s="149"/>
      <c r="CS7" s="149"/>
      <c r="CT7" s="149"/>
      <c r="CU7" s="149"/>
      <c r="CV7" s="149"/>
      <c r="CW7" s="149"/>
      <c r="CX7" s="149"/>
      <c r="CY7" s="149"/>
      <c r="CZ7" s="149"/>
      <c r="DA7" s="149"/>
      <c r="DB7" s="149"/>
      <c r="DC7" s="149"/>
    </row>
    <row r="8" spans="1:107" s="150" customFormat="1" ht="25.5" customHeight="1" thickTop="1" thickBot="1">
      <c r="A8" s="557" t="s">
        <v>0</v>
      </c>
      <c r="B8" s="689"/>
      <c r="C8" s="691" t="s">
        <v>1</v>
      </c>
      <c r="D8" s="671" t="s">
        <v>180</v>
      </c>
      <c r="E8" s="673"/>
      <c r="F8" s="671" t="s">
        <v>183</v>
      </c>
      <c r="G8" s="672"/>
      <c r="H8" s="672"/>
      <c r="I8" s="673"/>
      <c r="J8" s="149"/>
      <c r="K8" s="149"/>
      <c r="L8" s="149"/>
      <c r="M8" s="149"/>
      <c r="N8" s="149"/>
      <c r="O8" s="149"/>
      <c r="P8" s="149"/>
      <c r="Q8" s="149"/>
      <c r="R8" s="149"/>
      <c r="S8" s="149"/>
      <c r="T8" s="149"/>
      <c r="U8" s="149"/>
      <c r="V8" s="149"/>
      <c r="W8" s="149"/>
      <c r="X8" s="149"/>
      <c r="Y8" s="149"/>
      <c r="Z8" s="149"/>
      <c r="AA8" s="149"/>
      <c r="AB8" s="149"/>
      <c r="AC8" s="149"/>
      <c r="AD8" s="149"/>
      <c r="AE8" s="149"/>
      <c r="AF8" s="149"/>
      <c r="AG8" s="149"/>
      <c r="AH8" s="149"/>
      <c r="AI8" s="149"/>
      <c r="AJ8" s="149"/>
      <c r="AK8" s="149"/>
      <c r="AL8" s="149"/>
      <c r="AM8" s="149"/>
      <c r="AN8" s="149"/>
      <c r="AO8" s="149"/>
      <c r="AP8" s="149"/>
      <c r="AQ8" s="149"/>
      <c r="AR8" s="149"/>
      <c r="AS8" s="149"/>
      <c r="AT8" s="149"/>
      <c r="AU8" s="149"/>
      <c r="AV8" s="149"/>
      <c r="AW8" s="149"/>
      <c r="AX8" s="149"/>
      <c r="AY8" s="149"/>
      <c r="AZ8" s="149"/>
      <c r="BA8" s="149"/>
      <c r="BB8" s="149"/>
      <c r="BC8" s="149"/>
      <c r="BD8" s="149"/>
      <c r="BE8" s="149"/>
      <c r="BF8" s="149"/>
      <c r="BG8" s="149"/>
      <c r="BH8" s="149"/>
      <c r="BI8" s="149"/>
      <c r="BJ8" s="149"/>
      <c r="BK8" s="149"/>
      <c r="BL8" s="149"/>
      <c r="BM8" s="149"/>
      <c r="BN8" s="149"/>
      <c r="BO8" s="149"/>
      <c r="BP8" s="149"/>
      <c r="BQ8" s="149"/>
      <c r="BR8" s="149"/>
      <c r="BS8" s="149"/>
      <c r="BT8" s="149"/>
      <c r="BU8" s="149"/>
      <c r="BV8" s="149"/>
      <c r="BW8" s="149"/>
      <c r="BX8" s="149"/>
      <c r="BY8" s="149"/>
      <c r="BZ8" s="149"/>
      <c r="CA8" s="149"/>
      <c r="CB8" s="149"/>
      <c r="CC8" s="149"/>
      <c r="CD8" s="149"/>
      <c r="CE8" s="149"/>
      <c r="CF8" s="149"/>
      <c r="CG8" s="149"/>
      <c r="CH8" s="149"/>
      <c r="CI8" s="149"/>
      <c r="CJ8" s="149"/>
      <c r="CK8" s="149"/>
      <c r="CL8" s="149"/>
      <c r="CM8" s="149"/>
      <c r="CN8" s="149"/>
      <c r="CO8" s="149"/>
      <c r="CP8" s="149"/>
      <c r="CQ8" s="149"/>
      <c r="CR8" s="149"/>
      <c r="CS8" s="149"/>
      <c r="CT8" s="149"/>
      <c r="CU8" s="149"/>
      <c r="CV8" s="149"/>
      <c r="CW8" s="149"/>
      <c r="CX8" s="149"/>
      <c r="CY8" s="149"/>
      <c r="CZ8" s="149"/>
      <c r="DA8" s="149"/>
      <c r="DB8" s="149"/>
      <c r="DC8" s="149"/>
    </row>
    <row r="9" spans="1:107" s="134" customFormat="1" ht="49.5" customHeight="1" thickTop="1" thickBot="1">
      <c r="A9" s="559"/>
      <c r="B9" s="690"/>
      <c r="C9" s="692"/>
      <c r="D9" s="275" t="s">
        <v>181</v>
      </c>
      <c r="E9" s="276" t="s">
        <v>182</v>
      </c>
      <c r="F9" s="277" t="s">
        <v>184</v>
      </c>
      <c r="G9" s="278" t="s">
        <v>3</v>
      </c>
      <c r="H9" s="278" t="s">
        <v>4</v>
      </c>
      <c r="I9" s="279" t="s">
        <v>213</v>
      </c>
    </row>
    <row r="10" spans="1:107" s="134" customFormat="1" ht="33.75" customHeight="1" thickTop="1" thickBot="1">
      <c r="A10" s="565" t="s">
        <v>9</v>
      </c>
      <c r="B10" s="566"/>
      <c r="C10" s="566"/>
      <c r="D10" s="566"/>
      <c r="E10" s="566"/>
      <c r="F10" s="566"/>
      <c r="G10" s="566"/>
      <c r="H10" s="566"/>
      <c r="I10" s="568"/>
    </row>
    <row r="11" spans="1:107" s="136" customFormat="1" ht="56.25" customHeight="1" thickTop="1">
      <c r="A11" s="158"/>
      <c r="B11" s="229" t="s">
        <v>72</v>
      </c>
      <c r="C11" s="245" t="s">
        <v>200</v>
      </c>
      <c r="D11" s="681">
        <v>390</v>
      </c>
      <c r="E11" s="682"/>
      <c r="F11" s="682"/>
      <c r="G11" s="682"/>
      <c r="H11" s="682"/>
      <c r="I11" s="683"/>
      <c r="J11" s="134"/>
      <c r="K11" s="159"/>
      <c r="L11" s="134"/>
      <c r="M11" s="134"/>
      <c r="N11" s="134"/>
      <c r="O11" s="134"/>
      <c r="P11" s="134"/>
      <c r="Q11" s="134"/>
      <c r="R11" s="134"/>
      <c r="S11" s="134"/>
      <c r="T11" s="134"/>
      <c r="U11" s="134"/>
      <c r="V11" s="134"/>
      <c r="W11" s="134"/>
      <c r="X11" s="134"/>
      <c r="Y11" s="134"/>
      <c r="Z11" s="134"/>
      <c r="AA11" s="134"/>
      <c r="AB11" s="134"/>
      <c r="AC11" s="134"/>
      <c r="AD11" s="134"/>
      <c r="AE11" s="134"/>
      <c r="AF11" s="134"/>
      <c r="AG11" s="134"/>
      <c r="AH11" s="134"/>
      <c r="AI11" s="134"/>
      <c r="AJ11" s="134"/>
      <c r="AK11" s="134"/>
      <c r="AL11" s="134"/>
      <c r="AM11" s="134"/>
      <c r="AN11" s="134"/>
      <c r="AO11" s="134"/>
      <c r="AP11" s="134"/>
      <c r="AQ11" s="134"/>
      <c r="AR11" s="134"/>
      <c r="AS11" s="134"/>
      <c r="AT11" s="134"/>
      <c r="AU11" s="134"/>
      <c r="AV11" s="134"/>
      <c r="AW11" s="134"/>
      <c r="AX11" s="134"/>
      <c r="AY11" s="134"/>
      <c r="AZ11" s="134"/>
      <c r="BA11" s="134"/>
      <c r="BB11" s="134"/>
      <c r="BC11" s="134"/>
      <c r="BD11" s="134"/>
      <c r="BE11" s="134"/>
      <c r="BF11" s="134"/>
      <c r="BG11" s="134"/>
      <c r="BH11" s="134"/>
      <c r="BI11" s="134"/>
      <c r="BJ11" s="134"/>
      <c r="BK11" s="134"/>
      <c r="BL11" s="134"/>
      <c r="BM11" s="134"/>
      <c r="BN11" s="134"/>
      <c r="BO11" s="134"/>
      <c r="BP11" s="134"/>
      <c r="BQ11" s="134"/>
      <c r="BR11" s="134"/>
      <c r="BS11" s="134"/>
      <c r="BT11" s="134"/>
      <c r="BU11" s="134"/>
      <c r="BV11" s="134"/>
      <c r="BW11" s="134"/>
      <c r="BX11" s="134"/>
      <c r="BY11" s="134"/>
      <c r="BZ11" s="134"/>
      <c r="CA11" s="134"/>
      <c r="CB11" s="134"/>
      <c r="CC11" s="134"/>
      <c r="CD11" s="134"/>
      <c r="CE11" s="134"/>
      <c r="CF11" s="134"/>
      <c r="CG11" s="134"/>
      <c r="CH11" s="134"/>
      <c r="CI11" s="134"/>
      <c r="CJ11" s="134"/>
      <c r="CK11" s="134"/>
      <c r="CL11" s="134"/>
      <c r="CM11" s="134"/>
      <c r="CN11" s="134"/>
      <c r="CO11" s="134"/>
      <c r="CP11" s="134"/>
      <c r="CQ11" s="134"/>
      <c r="CR11" s="134"/>
      <c r="CS11" s="134"/>
      <c r="CT11" s="134"/>
      <c r="CU11" s="134"/>
      <c r="CV11" s="134"/>
      <c r="CW11" s="134"/>
      <c r="CX11" s="134"/>
      <c r="CY11" s="134"/>
      <c r="CZ11" s="134"/>
      <c r="DA11" s="134"/>
      <c r="DB11" s="134"/>
      <c r="DC11" s="134"/>
    </row>
    <row r="12" spans="1:107" s="136" customFormat="1" ht="56.25" customHeight="1">
      <c r="A12" s="158"/>
      <c r="B12" s="230" t="s">
        <v>219</v>
      </c>
      <c r="C12" s="242" t="s">
        <v>195</v>
      </c>
      <c r="D12" s="637">
        <v>460</v>
      </c>
      <c r="E12" s="638"/>
      <c r="F12" s="638"/>
      <c r="G12" s="638"/>
      <c r="H12" s="638"/>
      <c r="I12" s="639"/>
      <c r="J12" s="134"/>
      <c r="K12" s="159"/>
      <c r="L12" s="134"/>
      <c r="M12" s="134"/>
      <c r="N12" s="134"/>
      <c r="O12" s="134"/>
      <c r="P12" s="134"/>
      <c r="Q12" s="134"/>
      <c r="R12" s="134"/>
      <c r="S12" s="134"/>
      <c r="T12" s="134"/>
      <c r="U12" s="134"/>
      <c r="V12" s="134"/>
      <c r="W12" s="134"/>
      <c r="X12" s="134"/>
      <c r="Y12" s="134"/>
      <c r="Z12" s="134"/>
      <c r="AA12" s="134"/>
      <c r="AB12" s="134"/>
      <c r="AC12" s="134"/>
      <c r="AD12" s="134"/>
      <c r="AE12" s="134"/>
      <c r="AF12" s="134"/>
      <c r="AG12" s="134"/>
      <c r="AH12" s="134"/>
      <c r="AI12" s="134"/>
      <c r="AJ12" s="134"/>
      <c r="AK12" s="134"/>
      <c r="AL12" s="134"/>
      <c r="AM12" s="134"/>
      <c r="AN12" s="134"/>
      <c r="AO12" s="134"/>
      <c r="AP12" s="134"/>
      <c r="AQ12" s="134"/>
      <c r="AR12" s="134"/>
      <c r="AS12" s="134"/>
      <c r="AT12" s="134"/>
      <c r="AU12" s="134"/>
      <c r="AV12" s="134"/>
      <c r="AW12" s="134"/>
      <c r="AX12" s="134"/>
      <c r="AY12" s="134"/>
      <c r="AZ12" s="134"/>
      <c r="BA12" s="134"/>
      <c r="BB12" s="134"/>
      <c r="BC12" s="134"/>
      <c r="BD12" s="134"/>
      <c r="BE12" s="134"/>
      <c r="BF12" s="134"/>
      <c r="BG12" s="134"/>
      <c r="BH12" s="134"/>
      <c r="BI12" s="134"/>
      <c r="BJ12" s="134"/>
      <c r="BK12" s="134"/>
      <c r="BL12" s="134"/>
      <c r="BM12" s="134"/>
      <c r="BN12" s="134"/>
      <c r="BO12" s="134"/>
      <c r="BP12" s="134"/>
      <c r="BQ12" s="134"/>
      <c r="BR12" s="134"/>
      <c r="BS12" s="134"/>
      <c r="BT12" s="134"/>
      <c r="BU12" s="134"/>
      <c r="BV12" s="134"/>
      <c r="BW12" s="134"/>
      <c r="BX12" s="134"/>
      <c r="BY12" s="134"/>
      <c r="BZ12" s="134"/>
      <c r="CA12" s="134"/>
      <c r="CB12" s="134"/>
      <c r="CC12" s="134"/>
      <c r="CD12" s="134"/>
      <c r="CE12" s="134"/>
      <c r="CF12" s="134"/>
      <c r="CG12" s="134"/>
      <c r="CH12" s="134"/>
      <c r="CI12" s="134"/>
      <c r="CJ12" s="134"/>
      <c r="CK12" s="134"/>
      <c r="CL12" s="134"/>
      <c r="CM12" s="134"/>
      <c r="CN12" s="134"/>
      <c r="CO12" s="134"/>
      <c r="CP12" s="134"/>
      <c r="CQ12" s="134"/>
      <c r="CR12" s="134"/>
      <c r="CS12" s="134"/>
      <c r="CT12" s="134"/>
      <c r="CU12" s="134"/>
      <c r="CV12" s="134"/>
      <c r="CW12" s="134"/>
      <c r="CX12" s="134"/>
      <c r="CY12" s="134"/>
      <c r="CZ12" s="134"/>
      <c r="DA12" s="134"/>
      <c r="DB12" s="134"/>
      <c r="DC12" s="134"/>
    </row>
    <row r="13" spans="1:107" s="136" customFormat="1" ht="56.25" customHeight="1">
      <c r="A13" s="144"/>
      <c r="B13" s="218" t="s">
        <v>218</v>
      </c>
      <c r="C13" s="243" t="s">
        <v>201</v>
      </c>
      <c r="D13" s="666">
        <v>1400</v>
      </c>
      <c r="E13" s="667"/>
      <c r="F13" s="667"/>
      <c r="G13" s="667"/>
      <c r="H13" s="667"/>
      <c r="I13" s="668"/>
      <c r="J13" s="134"/>
      <c r="K13" s="134"/>
      <c r="L13" s="134"/>
      <c r="M13" s="134"/>
      <c r="N13" s="134"/>
      <c r="O13" s="134"/>
      <c r="P13" s="134"/>
      <c r="Q13" s="134"/>
      <c r="R13" s="134"/>
      <c r="S13" s="134"/>
      <c r="T13" s="134"/>
      <c r="U13" s="134"/>
      <c r="V13" s="134"/>
      <c r="W13" s="134"/>
      <c r="X13" s="134"/>
      <c r="Y13" s="134"/>
      <c r="Z13" s="134"/>
      <c r="AA13" s="134"/>
      <c r="AB13" s="134"/>
      <c r="AC13" s="134"/>
      <c r="AD13" s="134"/>
      <c r="AE13" s="134"/>
      <c r="AF13" s="134"/>
      <c r="AG13" s="134"/>
      <c r="AH13" s="134"/>
      <c r="AI13" s="134"/>
      <c r="AJ13" s="134"/>
      <c r="AK13" s="134"/>
      <c r="AL13" s="134"/>
      <c r="AM13" s="134"/>
      <c r="AN13" s="134"/>
      <c r="AO13" s="134"/>
      <c r="AP13" s="134"/>
      <c r="AQ13" s="134"/>
      <c r="AR13" s="134"/>
      <c r="AS13" s="134"/>
      <c r="AT13" s="134"/>
      <c r="AU13" s="134"/>
      <c r="AV13" s="134"/>
      <c r="AW13" s="134"/>
      <c r="AX13" s="134"/>
      <c r="AY13" s="134"/>
      <c r="AZ13" s="134"/>
      <c r="BA13" s="134"/>
      <c r="BB13" s="134"/>
      <c r="BC13" s="134"/>
      <c r="BD13" s="134"/>
      <c r="BE13" s="134"/>
      <c r="BF13" s="134"/>
      <c r="BG13" s="134"/>
      <c r="BH13" s="134"/>
      <c r="BI13" s="134"/>
      <c r="BJ13" s="134"/>
      <c r="BK13" s="134"/>
      <c r="BL13" s="134"/>
      <c r="BM13" s="134"/>
      <c r="BN13" s="134"/>
      <c r="BO13" s="134"/>
      <c r="BP13" s="134"/>
      <c r="BQ13" s="134"/>
      <c r="BR13" s="134"/>
      <c r="BS13" s="134"/>
      <c r="BT13" s="134"/>
      <c r="BU13" s="134"/>
      <c r="BV13" s="134"/>
      <c r="BW13" s="134"/>
      <c r="BX13" s="134"/>
      <c r="BY13" s="134"/>
      <c r="BZ13" s="134"/>
      <c r="CA13" s="134"/>
      <c r="CB13" s="134"/>
      <c r="CC13" s="134"/>
      <c r="CD13" s="134"/>
      <c r="CE13" s="134"/>
      <c r="CF13" s="134"/>
      <c r="CG13" s="134"/>
      <c r="CH13" s="134"/>
      <c r="CI13" s="134"/>
      <c r="CJ13" s="134"/>
      <c r="CK13" s="134"/>
      <c r="CL13" s="134"/>
      <c r="CM13" s="134"/>
      <c r="CN13" s="134"/>
      <c r="CO13" s="134"/>
      <c r="CP13" s="134"/>
      <c r="CQ13" s="134"/>
      <c r="CR13" s="134"/>
      <c r="CS13" s="134"/>
      <c r="CT13" s="134"/>
      <c r="CU13" s="134"/>
      <c r="CV13" s="134"/>
      <c r="CW13" s="134"/>
      <c r="CX13" s="134"/>
      <c r="CY13" s="134"/>
      <c r="CZ13" s="134"/>
      <c r="DA13" s="134"/>
      <c r="DB13" s="134"/>
      <c r="DC13" s="134"/>
    </row>
    <row r="14" spans="1:107" s="136" customFormat="1" ht="56.25" customHeight="1">
      <c r="A14" s="144"/>
      <c r="B14" s="218" t="s">
        <v>73</v>
      </c>
      <c r="C14" s="243" t="s">
        <v>201</v>
      </c>
      <c r="D14" s="666">
        <v>2200</v>
      </c>
      <c r="E14" s="667"/>
      <c r="F14" s="667"/>
      <c r="G14" s="667"/>
      <c r="H14" s="667"/>
      <c r="I14" s="668"/>
      <c r="J14" s="134"/>
      <c r="K14" s="134"/>
      <c r="L14" s="134"/>
      <c r="M14" s="134"/>
      <c r="N14" s="134"/>
      <c r="O14" s="134"/>
      <c r="P14" s="134"/>
      <c r="Q14" s="134"/>
      <c r="R14" s="134"/>
      <c r="S14" s="134"/>
      <c r="T14" s="134"/>
      <c r="U14" s="134"/>
      <c r="V14" s="134"/>
      <c r="W14" s="134"/>
      <c r="X14" s="134"/>
      <c r="Y14" s="134"/>
      <c r="Z14" s="134"/>
      <c r="AA14" s="134"/>
      <c r="AB14" s="134"/>
      <c r="AC14" s="134"/>
      <c r="AD14" s="134"/>
      <c r="AE14" s="134"/>
      <c r="AF14" s="134"/>
      <c r="AG14" s="134"/>
      <c r="AH14" s="134"/>
      <c r="AI14" s="134"/>
      <c r="AJ14" s="134"/>
      <c r="AK14" s="134"/>
      <c r="AL14" s="134"/>
      <c r="AM14" s="134"/>
      <c r="AN14" s="134"/>
      <c r="AO14" s="134"/>
      <c r="AP14" s="134"/>
      <c r="AQ14" s="134"/>
      <c r="AR14" s="134"/>
      <c r="AS14" s="134"/>
      <c r="AT14" s="134"/>
      <c r="AU14" s="134"/>
      <c r="AV14" s="134"/>
      <c r="AW14" s="134"/>
      <c r="AX14" s="134"/>
      <c r="AY14" s="134"/>
      <c r="AZ14" s="134"/>
      <c r="BA14" s="134"/>
      <c r="BB14" s="134"/>
      <c r="BC14" s="134"/>
      <c r="BD14" s="134"/>
      <c r="BE14" s="134"/>
      <c r="BF14" s="134"/>
      <c r="BG14" s="134"/>
      <c r="BH14" s="134"/>
      <c r="BI14" s="134"/>
      <c r="BJ14" s="134"/>
      <c r="BK14" s="134"/>
      <c r="BL14" s="134"/>
      <c r="BM14" s="134"/>
      <c r="BN14" s="134"/>
      <c r="BO14" s="134"/>
      <c r="BP14" s="134"/>
      <c r="BQ14" s="134"/>
      <c r="BR14" s="134"/>
      <c r="BS14" s="134"/>
      <c r="BT14" s="134"/>
      <c r="BU14" s="134"/>
      <c r="BV14" s="134"/>
      <c r="BW14" s="134"/>
      <c r="BX14" s="134"/>
      <c r="BY14" s="134"/>
      <c r="BZ14" s="134"/>
      <c r="CA14" s="134"/>
      <c r="CB14" s="134"/>
      <c r="CC14" s="134"/>
      <c r="CD14" s="134"/>
      <c r="CE14" s="134"/>
      <c r="CF14" s="134"/>
      <c r="CG14" s="134"/>
      <c r="CH14" s="134"/>
      <c r="CI14" s="134"/>
      <c r="CJ14" s="134"/>
      <c r="CK14" s="134"/>
      <c r="CL14" s="134"/>
      <c r="CM14" s="134"/>
      <c r="CN14" s="134"/>
      <c r="CO14" s="134"/>
      <c r="CP14" s="134"/>
      <c r="CQ14" s="134"/>
      <c r="CR14" s="134"/>
      <c r="CS14" s="134"/>
      <c r="CT14" s="134"/>
      <c r="CU14" s="134"/>
      <c r="CV14" s="134"/>
      <c r="CW14" s="134"/>
      <c r="CX14" s="134"/>
      <c r="CY14" s="134"/>
      <c r="CZ14" s="134"/>
      <c r="DA14" s="134"/>
      <c r="DB14" s="134"/>
      <c r="DC14" s="134"/>
    </row>
    <row r="15" spans="1:107" s="136" customFormat="1" ht="56.25" customHeight="1">
      <c r="A15" s="144"/>
      <c r="B15" s="218" t="s">
        <v>215</v>
      </c>
      <c r="C15" s="243" t="s">
        <v>201</v>
      </c>
      <c r="D15" s="666">
        <v>2500</v>
      </c>
      <c r="E15" s="667"/>
      <c r="F15" s="667"/>
      <c r="G15" s="667"/>
      <c r="H15" s="667"/>
      <c r="I15" s="668"/>
      <c r="J15" s="134"/>
      <c r="K15" s="134"/>
      <c r="L15" s="134"/>
      <c r="M15" s="134"/>
      <c r="N15" s="134"/>
      <c r="O15" s="134"/>
      <c r="P15" s="134"/>
      <c r="Q15" s="134"/>
      <c r="R15" s="134"/>
      <c r="S15" s="134"/>
      <c r="T15" s="134"/>
      <c r="U15" s="134"/>
      <c r="V15" s="134"/>
      <c r="W15" s="134"/>
      <c r="X15" s="134"/>
      <c r="Y15" s="134"/>
      <c r="Z15" s="134"/>
      <c r="AA15" s="134"/>
      <c r="AB15" s="134"/>
      <c r="AC15" s="134"/>
      <c r="AD15" s="134"/>
      <c r="AE15" s="134"/>
      <c r="AF15" s="134"/>
      <c r="AG15" s="134"/>
      <c r="AH15" s="134"/>
      <c r="AI15" s="134"/>
      <c r="AJ15" s="134"/>
      <c r="AK15" s="134"/>
      <c r="AL15" s="134"/>
      <c r="AM15" s="134"/>
      <c r="AN15" s="134"/>
      <c r="AO15" s="134"/>
      <c r="AP15" s="134"/>
      <c r="AQ15" s="134"/>
      <c r="AR15" s="134"/>
      <c r="AS15" s="134"/>
      <c r="AT15" s="134"/>
      <c r="AU15" s="134"/>
      <c r="AV15" s="134"/>
      <c r="AW15" s="134"/>
      <c r="AX15" s="134"/>
      <c r="AY15" s="134"/>
      <c r="AZ15" s="134"/>
      <c r="BA15" s="134"/>
      <c r="BB15" s="134"/>
      <c r="BC15" s="134"/>
      <c r="BD15" s="134"/>
      <c r="BE15" s="134"/>
      <c r="BF15" s="134"/>
      <c r="BG15" s="134"/>
      <c r="BH15" s="134"/>
      <c r="BI15" s="134"/>
      <c r="BJ15" s="134"/>
      <c r="BK15" s="134"/>
      <c r="BL15" s="134"/>
      <c r="BM15" s="134"/>
      <c r="BN15" s="134"/>
      <c r="BO15" s="134"/>
      <c r="BP15" s="134"/>
      <c r="BQ15" s="134"/>
      <c r="BR15" s="134"/>
      <c r="BS15" s="134"/>
      <c r="BT15" s="134"/>
      <c r="BU15" s="134"/>
      <c r="BV15" s="134"/>
      <c r="BW15" s="134"/>
      <c r="BX15" s="134"/>
      <c r="BY15" s="134"/>
      <c r="BZ15" s="134"/>
      <c r="CA15" s="134"/>
      <c r="CB15" s="134"/>
      <c r="CC15" s="134"/>
      <c r="CD15" s="134"/>
      <c r="CE15" s="134"/>
      <c r="CF15" s="134"/>
      <c r="CG15" s="134"/>
      <c r="CH15" s="134"/>
      <c r="CI15" s="134"/>
      <c r="CJ15" s="134"/>
      <c r="CK15" s="134"/>
      <c r="CL15" s="134"/>
      <c r="CM15" s="134"/>
      <c r="CN15" s="134"/>
      <c r="CO15" s="134"/>
      <c r="CP15" s="134"/>
      <c r="CQ15" s="134"/>
      <c r="CR15" s="134"/>
      <c r="CS15" s="134"/>
      <c r="CT15" s="134"/>
      <c r="CU15" s="134"/>
      <c r="CV15" s="134"/>
      <c r="CW15" s="134"/>
      <c r="CX15" s="134"/>
      <c r="CY15" s="134"/>
      <c r="CZ15" s="134"/>
      <c r="DA15" s="134"/>
      <c r="DB15" s="134"/>
      <c r="DC15" s="134"/>
    </row>
    <row r="16" spans="1:107" s="136" customFormat="1" ht="56.25" customHeight="1">
      <c r="A16" s="144"/>
      <c r="B16" s="218" t="s">
        <v>216</v>
      </c>
      <c r="C16" s="243" t="s">
        <v>201</v>
      </c>
      <c r="D16" s="666">
        <v>3100</v>
      </c>
      <c r="E16" s="667"/>
      <c r="F16" s="667"/>
      <c r="G16" s="667"/>
      <c r="H16" s="667"/>
      <c r="I16" s="668"/>
      <c r="J16" s="134"/>
      <c r="K16" s="134"/>
      <c r="L16" s="134"/>
      <c r="M16" s="134"/>
      <c r="N16" s="134"/>
      <c r="O16" s="134"/>
      <c r="P16" s="134"/>
      <c r="Q16" s="134"/>
      <c r="R16" s="134"/>
      <c r="S16" s="134"/>
      <c r="T16" s="134"/>
      <c r="U16" s="134"/>
      <c r="V16" s="134"/>
      <c r="W16" s="134"/>
      <c r="X16" s="134"/>
      <c r="Y16" s="134"/>
      <c r="Z16" s="134"/>
      <c r="AA16" s="134"/>
      <c r="AB16" s="134"/>
      <c r="AC16" s="134"/>
      <c r="AD16" s="134"/>
      <c r="AE16" s="134"/>
      <c r="AF16" s="134"/>
      <c r="AG16" s="134"/>
      <c r="AH16" s="134"/>
      <c r="AI16" s="134"/>
      <c r="AJ16" s="134"/>
      <c r="AK16" s="134"/>
      <c r="AL16" s="134"/>
      <c r="AM16" s="134"/>
      <c r="AN16" s="134"/>
      <c r="AO16" s="134"/>
      <c r="AP16" s="134"/>
      <c r="AQ16" s="134"/>
      <c r="AR16" s="134"/>
      <c r="AS16" s="134"/>
      <c r="AT16" s="134"/>
      <c r="AU16" s="134"/>
      <c r="AV16" s="134"/>
      <c r="AW16" s="134"/>
      <c r="AX16" s="134"/>
      <c r="AY16" s="134"/>
      <c r="AZ16" s="134"/>
      <c r="BA16" s="134"/>
      <c r="BB16" s="134"/>
      <c r="BC16" s="134"/>
      <c r="BD16" s="134"/>
      <c r="BE16" s="134"/>
      <c r="BF16" s="134"/>
      <c r="BG16" s="134"/>
      <c r="BH16" s="134"/>
      <c r="BI16" s="134"/>
      <c r="BJ16" s="134"/>
      <c r="BK16" s="134"/>
      <c r="BL16" s="134"/>
      <c r="BM16" s="134"/>
      <c r="BN16" s="134"/>
      <c r="BO16" s="134"/>
      <c r="BP16" s="134"/>
      <c r="BQ16" s="134"/>
      <c r="BR16" s="134"/>
      <c r="BS16" s="134"/>
      <c r="BT16" s="134"/>
      <c r="BU16" s="134"/>
      <c r="BV16" s="134"/>
      <c r="BW16" s="134"/>
      <c r="BX16" s="134"/>
      <c r="BY16" s="134"/>
      <c r="BZ16" s="134"/>
      <c r="CA16" s="134"/>
      <c r="CB16" s="134"/>
      <c r="CC16" s="134"/>
      <c r="CD16" s="134"/>
      <c r="CE16" s="134"/>
      <c r="CF16" s="134"/>
      <c r="CG16" s="134"/>
      <c r="CH16" s="134"/>
      <c r="CI16" s="134"/>
      <c r="CJ16" s="134"/>
      <c r="CK16" s="134"/>
      <c r="CL16" s="134"/>
      <c r="CM16" s="134"/>
      <c r="CN16" s="134"/>
      <c r="CO16" s="134"/>
      <c r="CP16" s="134"/>
      <c r="CQ16" s="134"/>
      <c r="CR16" s="134"/>
      <c r="CS16" s="134"/>
      <c r="CT16" s="134"/>
      <c r="CU16" s="134"/>
      <c r="CV16" s="134"/>
      <c r="CW16" s="134"/>
      <c r="CX16" s="134"/>
      <c r="CY16" s="134"/>
      <c r="CZ16" s="134"/>
      <c r="DA16" s="134"/>
      <c r="DB16" s="134"/>
      <c r="DC16" s="134"/>
    </row>
    <row r="17" spans="1:107" s="136" customFormat="1" ht="56.25" customHeight="1">
      <c r="A17" s="144"/>
      <c r="B17" s="218" t="s">
        <v>217</v>
      </c>
      <c r="C17" s="243" t="s">
        <v>201</v>
      </c>
      <c r="D17" s="666">
        <v>3100</v>
      </c>
      <c r="E17" s="667"/>
      <c r="F17" s="667"/>
      <c r="G17" s="667"/>
      <c r="H17" s="667"/>
      <c r="I17" s="668"/>
      <c r="J17" s="134"/>
      <c r="K17" s="134"/>
      <c r="L17" s="134"/>
      <c r="M17" s="134"/>
      <c r="N17" s="134"/>
      <c r="O17" s="134"/>
      <c r="P17" s="134"/>
      <c r="Q17" s="134"/>
      <c r="R17" s="134"/>
      <c r="S17" s="134"/>
      <c r="T17" s="134"/>
      <c r="U17" s="134"/>
      <c r="V17" s="134"/>
      <c r="W17" s="134"/>
      <c r="X17" s="134"/>
      <c r="Y17" s="134"/>
      <c r="Z17" s="134"/>
      <c r="AA17" s="134"/>
      <c r="AB17" s="134"/>
      <c r="AC17" s="134"/>
      <c r="AD17" s="134"/>
      <c r="AE17" s="134"/>
      <c r="AF17" s="134"/>
      <c r="AG17" s="134"/>
      <c r="AH17" s="134"/>
      <c r="AI17" s="134"/>
      <c r="AJ17" s="134"/>
      <c r="AK17" s="134"/>
      <c r="AL17" s="134"/>
      <c r="AM17" s="134"/>
      <c r="AN17" s="134"/>
      <c r="AO17" s="134"/>
      <c r="AP17" s="134"/>
      <c r="AQ17" s="134"/>
      <c r="AR17" s="134"/>
      <c r="AS17" s="134"/>
      <c r="AT17" s="134"/>
      <c r="AU17" s="134"/>
      <c r="AV17" s="134"/>
      <c r="AW17" s="134"/>
      <c r="AX17" s="134"/>
      <c r="AY17" s="134"/>
      <c r="AZ17" s="134"/>
      <c r="BA17" s="134"/>
      <c r="BB17" s="134"/>
      <c r="BC17" s="134"/>
      <c r="BD17" s="134"/>
      <c r="BE17" s="134"/>
      <c r="BF17" s="134"/>
      <c r="BG17" s="134"/>
      <c r="BH17" s="134"/>
      <c r="BI17" s="134"/>
      <c r="BJ17" s="134"/>
      <c r="BK17" s="134"/>
      <c r="BL17" s="134"/>
      <c r="BM17" s="134"/>
      <c r="BN17" s="134"/>
      <c r="BO17" s="134"/>
      <c r="BP17" s="134"/>
      <c r="BQ17" s="134"/>
      <c r="BR17" s="134"/>
      <c r="BS17" s="134"/>
      <c r="BT17" s="134"/>
      <c r="BU17" s="134"/>
      <c r="BV17" s="134"/>
      <c r="BW17" s="134"/>
      <c r="BX17" s="134"/>
      <c r="BY17" s="134"/>
      <c r="BZ17" s="134"/>
      <c r="CA17" s="134"/>
      <c r="CB17" s="134"/>
      <c r="CC17" s="134"/>
      <c r="CD17" s="134"/>
      <c r="CE17" s="134"/>
      <c r="CF17" s="134"/>
      <c r="CG17" s="134"/>
      <c r="CH17" s="134"/>
      <c r="CI17" s="134"/>
      <c r="CJ17" s="134"/>
      <c r="CK17" s="134"/>
      <c r="CL17" s="134"/>
      <c r="CM17" s="134"/>
      <c r="CN17" s="134"/>
      <c r="CO17" s="134"/>
      <c r="CP17" s="134"/>
      <c r="CQ17" s="134"/>
      <c r="CR17" s="134"/>
      <c r="CS17" s="134"/>
      <c r="CT17" s="134"/>
      <c r="CU17" s="134"/>
      <c r="CV17" s="134"/>
      <c r="CW17" s="134"/>
      <c r="CX17" s="134"/>
      <c r="CY17" s="134"/>
      <c r="CZ17" s="134"/>
      <c r="DA17" s="134"/>
      <c r="DB17" s="134"/>
      <c r="DC17" s="134"/>
    </row>
    <row r="18" spans="1:107" s="136" customFormat="1" ht="56.25" customHeight="1" thickBot="1">
      <c r="A18" s="144"/>
      <c r="B18" s="231" t="s">
        <v>253</v>
      </c>
      <c r="C18" s="243" t="s">
        <v>201</v>
      </c>
      <c r="D18" s="666">
        <v>4000</v>
      </c>
      <c r="E18" s="667"/>
      <c r="F18" s="667"/>
      <c r="G18" s="667"/>
      <c r="H18" s="667"/>
      <c r="I18" s="668"/>
      <c r="J18" s="134"/>
      <c r="K18" s="134"/>
      <c r="L18" s="134"/>
      <c r="M18" s="134"/>
      <c r="N18" s="134"/>
      <c r="O18" s="134"/>
      <c r="P18" s="134"/>
      <c r="Q18" s="134"/>
      <c r="R18" s="134"/>
      <c r="S18" s="134"/>
      <c r="T18" s="134"/>
      <c r="U18" s="134"/>
      <c r="V18" s="134"/>
      <c r="W18" s="134"/>
      <c r="X18" s="134"/>
      <c r="Y18" s="134"/>
      <c r="Z18" s="134"/>
      <c r="AA18" s="134"/>
      <c r="AB18" s="134"/>
      <c r="AC18" s="134"/>
      <c r="AD18" s="134"/>
      <c r="AE18" s="134"/>
      <c r="AF18" s="134"/>
      <c r="AG18" s="134"/>
      <c r="AH18" s="134"/>
      <c r="AI18" s="134"/>
      <c r="AJ18" s="134"/>
      <c r="AK18" s="134"/>
      <c r="AL18" s="134"/>
      <c r="AM18" s="134"/>
      <c r="AN18" s="134"/>
      <c r="AO18" s="134"/>
      <c r="AP18" s="134"/>
      <c r="AQ18" s="134"/>
      <c r="AR18" s="134"/>
      <c r="AS18" s="134"/>
      <c r="AT18" s="134"/>
      <c r="AU18" s="134"/>
      <c r="AV18" s="134"/>
      <c r="AW18" s="134"/>
      <c r="AX18" s="134"/>
      <c r="AY18" s="134"/>
      <c r="AZ18" s="134"/>
      <c r="BA18" s="134"/>
      <c r="BB18" s="134"/>
      <c r="BC18" s="134"/>
      <c r="BD18" s="134"/>
      <c r="BE18" s="134"/>
      <c r="BF18" s="134"/>
      <c r="BG18" s="134"/>
      <c r="BH18" s="134"/>
      <c r="BI18" s="134"/>
      <c r="BJ18" s="134"/>
      <c r="BK18" s="134"/>
      <c r="BL18" s="134"/>
      <c r="BM18" s="134"/>
      <c r="BN18" s="134"/>
      <c r="BO18" s="134"/>
      <c r="BP18" s="134"/>
      <c r="BQ18" s="134"/>
      <c r="BR18" s="134"/>
      <c r="BS18" s="134"/>
      <c r="BT18" s="134"/>
      <c r="BU18" s="134"/>
      <c r="BV18" s="134"/>
      <c r="BW18" s="134"/>
      <c r="BX18" s="134"/>
      <c r="BY18" s="134"/>
      <c r="BZ18" s="134"/>
      <c r="CA18" s="134"/>
      <c r="CB18" s="134"/>
      <c r="CC18" s="134"/>
      <c r="CD18" s="134"/>
      <c r="CE18" s="134"/>
      <c r="CF18" s="134"/>
      <c r="CG18" s="134"/>
      <c r="CH18" s="134"/>
      <c r="CI18" s="134"/>
      <c r="CJ18" s="134"/>
      <c r="CK18" s="134"/>
      <c r="CL18" s="134"/>
      <c r="CM18" s="134"/>
      <c r="CN18" s="134"/>
      <c r="CO18" s="134"/>
      <c r="CP18" s="134"/>
      <c r="CQ18" s="134"/>
      <c r="CR18" s="134"/>
      <c r="CS18" s="134"/>
      <c r="CT18" s="134"/>
      <c r="CU18" s="134"/>
      <c r="CV18" s="134"/>
      <c r="CW18" s="134"/>
      <c r="CX18" s="134"/>
      <c r="CY18" s="134"/>
      <c r="CZ18" s="134"/>
      <c r="DA18" s="134"/>
      <c r="DB18" s="134"/>
      <c r="DC18" s="134"/>
    </row>
    <row r="19" spans="1:107" s="136" customFormat="1" ht="33.75" customHeight="1" thickTop="1" thickBot="1">
      <c r="A19" s="565" t="s">
        <v>11</v>
      </c>
      <c r="B19" s="566"/>
      <c r="C19" s="566"/>
      <c r="D19" s="566"/>
      <c r="E19" s="566"/>
      <c r="F19" s="566"/>
      <c r="G19" s="566"/>
      <c r="H19" s="566"/>
      <c r="I19" s="568"/>
      <c r="J19" s="134"/>
      <c r="K19" s="134"/>
      <c r="L19" s="134"/>
      <c r="M19" s="134"/>
      <c r="N19" s="134"/>
      <c r="O19" s="134"/>
      <c r="P19" s="134"/>
      <c r="Q19" s="134"/>
      <c r="R19" s="134"/>
      <c r="S19" s="134"/>
      <c r="T19" s="134"/>
      <c r="U19" s="134"/>
      <c r="V19" s="134"/>
      <c r="W19" s="134"/>
      <c r="X19" s="134"/>
      <c r="Y19" s="134"/>
      <c r="Z19" s="134"/>
      <c r="AA19" s="134"/>
      <c r="AB19" s="134"/>
      <c r="AC19" s="134"/>
      <c r="AD19" s="134"/>
      <c r="AE19" s="134"/>
      <c r="AF19" s="134"/>
      <c r="AG19" s="134"/>
      <c r="AH19" s="134"/>
      <c r="AI19" s="134"/>
      <c r="AJ19" s="134"/>
      <c r="AK19" s="134"/>
      <c r="AL19" s="134"/>
      <c r="AM19" s="134"/>
      <c r="AN19" s="134"/>
      <c r="AO19" s="134"/>
      <c r="AP19" s="134"/>
      <c r="AQ19" s="134"/>
      <c r="AR19" s="134"/>
      <c r="AS19" s="134"/>
      <c r="AT19" s="134"/>
      <c r="AU19" s="134"/>
      <c r="AV19" s="134"/>
      <c r="AW19" s="134"/>
      <c r="AX19" s="134"/>
      <c r="AY19" s="134"/>
      <c r="AZ19" s="134"/>
      <c r="BA19" s="134"/>
      <c r="BB19" s="134"/>
      <c r="BC19" s="134"/>
      <c r="BD19" s="134"/>
      <c r="BE19" s="134"/>
      <c r="BF19" s="134"/>
      <c r="BG19" s="134"/>
      <c r="BH19" s="134"/>
      <c r="BI19" s="134"/>
      <c r="BJ19" s="134"/>
      <c r="BK19" s="134"/>
      <c r="BL19" s="134"/>
      <c r="BM19" s="134"/>
      <c r="BN19" s="134"/>
      <c r="BO19" s="134"/>
      <c r="BP19" s="134"/>
      <c r="BQ19" s="134"/>
      <c r="BR19" s="134"/>
      <c r="BS19" s="134"/>
      <c r="BT19" s="134"/>
      <c r="BU19" s="134"/>
      <c r="BV19" s="134"/>
      <c r="BW19" s="134"/>
      <c r="BX19" s="134"/>
      <c r="BY19" s="134"/>
      <c r="BZ19" s="134"/>
      <c r="CA19" s="134"/>
      <c r="CB19" s="134"/>
      <c r="CC19" s="134"/>
      <c r="CD19" s="134"/>
      <c r="CE19" s="134"/>
      <c r="CF19" s="134"/>
      <c r="CG19" s="134"/>
      <c r="CH19" s="134"/>
      <c r="CI19" s="134"/>
      <c r="CJ19" s="134"/>
      <c r="CK19" s="134"/>
      <c r="CL19" s="134"/>
      <c r="CM19" s="134"/>
      <c r="CN19" s="134"/>
      <c r="CO19" s="134"/>
      <c r="CP19" s="134"/>
      <c r="CQ19" s="134"/>
      <c r="CR19" s="134"/>
      <c r="CS19" s="134"/>
      <c r="CT19" s="134"/>
      <c r="CU19" s="134"/>
      <c r="CV19" s="134"/>
      <c r="CW19" s="134"/>
      <c r="CX19" s="134"/>
      <c r="CY19" s="134"/>
      <c r="CZ19" s="134"/>
      <c r="DA19" s="134"/>
      <c r="DB19" s="134"/>
      <c r="DC19" s="134"/>
    </row>
    <row r="20" spans="1:107" s="136" customFormat="1" ht="55.5" customHeight="1" thickTop="1">
      <c r="A20" s="141"/>
      <c r="B20" s="229" t="s">
        <v>252</v>
      </c>
      <c r="C20" s="256" t="s">
        <v>12</v>
      </c>
      <c r="D20" s="681">
        <v>255</v>
      </c>
      <c r="E20" s="682"/>
      <c r="F20" s="682"/>
      <c r="G20" s="682"/>
      <c r="H20" s="682"/>
      <c r="I20" s="683"/>
      <c r="J20" s="134"/>
      <c r="K20" s="134"/>
      <c r="L20" s="134"/>
      <c r="M20" s="134"/>
      <c r="N20" s="134"/>
      <c r="O20" s="134"/>
      <c r="P20" s="134"/>
      <c r="Q20" s="134"/>
      <c r="R20" s="134"/>
      <c r="S20" s="134"/>
      <c r="T20" s="134"/>
      <c r="U20" s="134"/>
      <c r="V20" s="134"/>
      <c r="W20" s="134"/>
      <c r="X20" s="134"/>
      <c r="Y20" s="134"/>
      <c r="Z20" s="134"/>
      <c r="AA20" s="134"/>
      <c r="AB20" s="134"/>
      <c r="AC20" s="134"/>
      <c r="AD20" s="134"/>
      <c r="AE20" s="134"/>
      <c r="AF20" s="134"/>
      <c r="AG20" s="134"/>
      <c r="AH20" s="134"/>
      <c r="AI20" s="134"/>
      <c r="AJ20" s="134"/>
      <c r="AK20" s="134"/>
      <c r="AL20" s="134"/>
      <c r="AM20" s="134"/>
      <c r="AN20" s="134"/>
      <c r="AO20" s="134"/>
      <c r="AP20" s="134"/>
      <c r="AQ20" s="134"/>
      <c r="AR20" s="134"/>
      <c r="AS20" s="134"/>
      <c r="AT20" s="134"/>
      <c r="AU20" s="134"/>
      <c r="AV20" s="134"/>
      <c r="AW20" s="134"/>
      <c r="AX20" s="134"/>
      <c r="AY20" s="134"/>
      <c r="AZ20" s="134"/>
      <c r="BA20" s="134"/>
      <c r="BB20" s="134"/>
      <c r="BC20" s="134"/>
      <c r="BD20" s="134"/>
      <c r="BE20" s="134"/>
      <c r="BF20" s="134"/>
      <c r="BG20" s="134"/>
      <c r="BH20" s="134"/>
      <c r="BI20" s="134"/>
      <c r="BJ20" s="134"/>
      <c r="BK20" s="134"/>
      <c r="BL20" s="134"/>
      <c r="BM20" s="134"/>
      <c r="BN20" s="134"/>
      <c r="BO20" s="134"/>
      <c r="BP20" s="134"/>
      <c r="BQ20" s="134"/>
      <c r="BR20" s="134"/>
      <c r="BS20" s="134"/>
      <c r="BT20" s="134"/>
      <c r="BU20" s="134"/>
      <c r="BV20" s="134"/>
      <c r="BW20" s="134"/>
      <c r="BX20" s="134"/>
      <c r="BY20" s="134"/>
      <c r="BZ20" s="134"/>
      <c r="CA20" s="134"/>
      <c r="CB20" s="134"/>
      <c r="CC20" s="134"/>
      <c r="CD20" s="134"/>
      <c r="CE20" s="134"/>
      <c r="CF20" s="134"/>
      <c r="CG20" s="134"/>
      <c r="CH20" s="134"/>
      <c r="CI20" s="134"/>
      <c r="CJ20" s="134"/>
      <c r="CK20" s="134"/>
      <c r="CL20" s="134"/>
      <c r="CM20" s="134"/>
      <c r="CN20" s="134"/>
      <c r="CO20" s="134"/>
      <c r="CP20" s="134"/>
      <c r="CQ20" s="134"/>
      <c r="CR20" s="134"/>
      <c r="CS20" s="134"/>
      <c r="CT20" s="134"/>
      <c r="CU20" s="134"/>
      <c r="CV20" s="134"/>
      <c r="CW20" s="134"/>
      <c r="CX20" s="134"/>
      <c r="CY20" s="134"/>
      <c r="CZ20" s="134"/>
      <c r="DA20" s="134"/>
      <c r="DB20" s="134"/>
      <c r="DC20" s="134"/>
    </row>
    <row r="21" spans="1:107" s="136" customFormat="1" ht="55.5" customHeight="1">
      <c r="A21" s="141"/>
      <c r="B21" s="230" t="s">
        <v>75</v>
      </c>
      <c r="C21" s="256" t="s">
        <v>200</v>
      </c>
      <c r="D21" s="637">
        <v>70</v>
      </c>
      <c r="E21" s="638"/>
      <c r="F21" s="638"/>
      <c r="G21" s="638"/>
      <c r="H21" s="638"/>
      <c r="I21" s="639"/>
      <c r="J21" s="134"/>
      <c r="K21" s="134"/>
      <c r="L21" s="134"/>
      <c r="M21" s="134"/>
      <c r="N21" s="134"/>
      <c r="O21" s="134"/>
      <c r="P21" s="134"/>
      <c r="Q21" s="134"/>
      <c r="R21" s="134"/>
      <c r="S21" s="134"/>
      <c r="T21" s="134"/>
      <c r="U21" s="134"/>
      <c r="V21" s="134"/>
      <c r="W21" s="134"/>
      <c r="X21" s="134"/>
      <c r="Y21" s="134"/>
      <c r="Z21" s="134"/>
      <c r="AA21" s="134"/>
      <c r="AB21" s="134"/>
      <c r="AC21" s="134"/>
      <c r="AD21" s="134"/>
      <c r="AE21" s="134"/>
      <c r="AF21" s="134"/>
      <c r="AG21" s="134"/>
      <c r="AH21" s="134"/>
      <c r="AI21" s="134"/>
      <c r="AJ21" s="134"/>
      <c r="AK21" s="134"/>
      <c r="AL21" s="134"/>
      <c r="AM21" s="134"/>
      <c r="AN21" s="134"/>
      <c r="AO21" s="134"/>
      <c r="AP21" s="134"/>
      <c r="AQ21" s="134"/>
      <c r="AR21" s="134"/>
      <c r="AS21" s="134"/>
      <c r="AT21" s="134"/>
      <c r="AU21" s="134"/>
      <c r="AV21" s="134"/>
      <c r="AW21" s="134"/>
      <c r="AX21" s="134"/>
      <c r="AY21" s="134"/>
      <c r="AZ21" s="134"/>
      <c r="BA21" s="134"/>
      <c r="BB21" s="134"/>
      <c r="BC21" s="134"/>
      <c r="BD21" s="134"/>
      <c r="BE21" s="134"/>
      <c r="BF21" s="134"/>
      <c r="BG21" s="134"/>
      <c r="BH21" s="134"/>
      <c r="BI21" s="134"/>
      <c r="BJ21" s="134"/>
      <c r="BK21" s="134"/>
      <c r="BL21" s="134"/>
      <c r="BM21" s="134"/>
      <c r="BN21" s="134"/>
      <c r="BO21" s="134"/>
      <c r="BP21" s="134"/>
      <c r="BQ21" s="134"/>
      <c r="BR21" s="134"/>
      <c r="BS21" s="134"/>
      <c r="BT21" s="134"/>
      <c r="BU21" s="134"/>
      <c r="BV21" s="134"/>
      <c r="BW21" s="134"/>
      <c r="BX21" s="134"/>
      <c r="BY21" s="134"/>
      <c r="BZ21" s="134"/>
      <c r="CA21" s="134"/>
      <c r="CB21" s="134"/>
      <c r="CC21" s="134"/>
      <c r="CD21" s="134"/>
      <c r="CE21" s="134"/>
      <c r="CF21" s="134"/>
      <c r="CG21" s="134"/>
      <c r="CH21" s="134"/>
      <c r="CI21" s="134"/>
      <c r="CJ21" s="134"/>
      <c r="CK21" s="134"/>
      <c r="CL21" s="134"/>
      <c r="CM21" s="134"/>
      <c r="CN21" s="134"/>
      <c r="CO21" s="134"/>
      <c r="CP21" s="134"/>
      <c r="CQ21" s="134"/>
      <c r="CR21" s="134"/>
      <c r="CS21" s="134"/>
      <c r="CT21" s="134"/>
      <c r="CU21" s="134"/>
      <c r="CV21" s="134"/>
      <c r="CW21" s="134"/>
      <c r="CX21" s="134"/>
      <c r="CY21" s="134"/>
      <c r="CZ21" s="134"/>
      <c r="DA21" s="134"/>
      <c r="DB21" s="134"/>
      <c r="DC21" s="134"/>
    </row>
    <row r="22" spans="1:107" s="136" customFormat="1" ht="55.5" customHeight="1">
      <c r="A22" s="141"/>
      <c r="B22" s="230" t="s">
        <v>76</v>
      </c>
      <c r="C22" s="256" t="s">
        <v>200</v>
      </c>
      <c r="D22" s="637">
        <v>150</v>
      </c>
      <c r="E22" s="638"/>
      <c r="F22" s="638"/>
      <c r="G22" s="638"/>
      <c r="H22" s="638"/>
      <c r="I22" s="639"/>
      <c r="J22" s="134"/>
      <c r="K22" s="134"/>
      <c r="L22" s="134"/>
      <c r="M22" s="134"/>
      <c r="N22" s="134"/>
      <c r="O22" s="134"/>
      <c r="P22" s="134"/>
      <c r="Q22" s="134"/>
      <c r="R22" s="134"/>
      <c r="S22" s="134"/>
      <c r="T22" s="134"/>
      <c r="U22" s="134"/>
      <c r="V22" s="134"/>
      <c r="W22" s="134"/>
      <c r="X22" s="134"/>
      <c r="Y22" s="134"/>
      <c r="Z22" s="134"/>
      <c r="AA22" s="134"/>
      <c r="AB22" s="134"/>
      <c r="AC22" s="134"/>
      <c r="AD22" s="134"/>
      <c r="AE22" s="134"/>
      <c r="AF22" s="134"/>
      <c r="AG22" s="134"/>
      <c r="AH22" s="134"/>
      <c r="AI22" s="134"/>
      <c r="AJ22" s="134"/>
      <c r="AK22" s="134"/>
      <c r="AL22" s="134"/>
      <c r="AM22" s="134"/>
      <c r="AN22" s="134"/>
      <c r="AO22" s="134"/>
      <c r="AP22" s="134"/>
      <c r="AQ22" s="134"/>
      <c r="AR22" s="134"/>
      <c r="AS22" s="134"/>
      <c r="AT22" s="134"/>
      <c r="AU22" s="134"/>
      <c r="AV22" s="134"/>
      <c r="AW22" s="134"/>
      <c r="AX22" s="134"/>
      <c r="AY22" s="134"/>
      <c r="AZ22" s="134"/>
      <c r="BA22" s="134"/>
      <c r="BB22" s="134"/>
      <c r="BC22" s="134"/>
      <c r="BD22" s="134"/>
      <c r="BE22" s="134"/>
      <c r="BF22" s="134"/>
      <c r="BG22" s="134"/>
      <c r="BH22" s="134"/>
      <c r="BI22" s="134"/>
      <c r="BJ22" s="134"/>
      <c r="BK22" s="134"/>
      <c r="BL22" s="134"/>
      <c r="BM22" s="134"/>
      <c r="BN22" s="134"/>
      <c r="BO22" s="134"/>
      <c r="BP22" s="134"/>
      <c r="BQ22" s="134"/>
      <c r="BR22" s="134"/>
      <c r="BS22" s="134"/>
      <c r="BT22" s="134"/>
      <c r="BU22" s="134"/>
      <c r="BV22" s="134"/>
      <c r="BW22" s="134"/>
      <c r="BX22" s="134"/>
      <c r="BY22" s="134"/>
      <c r="BZ22" s="134"/>
      <c r="CA22" s="134"/>
      <c r="CB22" s="134"/>
      <c r="CC22" s="134"/>
      <c r="CD22" s="134"/>
      <c r="CE22" s="134"/>
      <c r="CF22" s="134"/>
      <c r="CG22" s="134"/>
      <c r="CH22" s="134"/>
      <c r="CI22" s="134"/>
      <c r="CJ22" s="134"/>
      <c r="CK22" s="134"/>
      <c r="CL22" s="134"/>
      <c r="CM22" s="134"/>
      <c r="CN22" s="134"/>
      <c r="CO22" s="134"/>
      <c r="CP22" s="134"/>
      <c r="CQ22" s="134"/>
      <c r="CR22" s="134"/>
      <c r="CS22" s="134"/>
      <c r="CT22" s="134"/>
      <c r="CU22" s="134"/>
      <c r="CV22" s="134"/>
      <c r="CW22" s="134"/>
      <c r="CX22" s="134"/>
      <c r="CY22" s="134"/>
      <c r="CZ22" s="134"/>
      <c r="DA22" s="134"/>
      <c r="DB22" s="134"/>
      <c r="DC22" s="134"/>
    </row>
    <row r="23" spans="1:107" s="136" customFormat="1" ht="55.5" customHeight="1">
      <c r="A23" s="141"/>
      <c r="B23" s="230" t="s">
        <v>77</v>
      </c>
      <c r="C23" s="256" t="s">
        <v>200</v>
      </c>
      <c r="D23" s="637">
        <v>231</v>
      </c>
      <c r="E23" s="638"/>
      <c r="F23" s="638"/>
      <c r="G23" s="638"/>
      <c r="H23" s="638"/>
      <c r="I23" s="639"/>
      <c r="J23" s="134"/>
      <c r="K23" s="134"/>
      <c r="L23" s="134"/>
      <c r="M23" s="134"/>
      <c r="N23" s="134"/>
      <c r="O23" s="134"/>
      <c r="P23" s="134"/>
      <c r="Q23" s="134"/>
      <c r="R23" s="134"/>
      <c r="S23" s="134"/>
      <c r="T23" s="134"/>
      <c r="U23" s="134"/>
      <c r="V23" s="134"/>
      <c r="W23" s="134"/>
      <c r="X23" s="134"/>
      <c r="Y23" s="134"/>
      <c r="Z23" s="134"/>
      <c r="AA23" s="134"/>
      <c r="AB23" s="134"/>
      <c r="AC23" s="134"/>
      <c r="AD23" s="134"/>
      <c r="AE23" s="134"/>
      <c r="AF23" s="134"/>
      <c r="AG23" s="134"/>
      <c r="AH23" s="134"/>
      <c r="AI23" s="134"/>
      <c r="AJ23" s="134"/>
      <c r="AK23" s="134"/>
      <c r="AL23" s="134"/>
      <c r="AM23" s="134"/>
      <c r="AN23" s="134"/>
      <c r="AO23" s="134"/>
      <c r="AP23" s="134"/>
      <c r="AQ23" s="134"/>
      <c r="AR23" s="134"/>
      <c r="AS23" s="134"/>
      <c r="AT23" s="134"/>
      <c r="AU23" s="134"/>
      <c r="AV23" s="134"/>
      <c r="AW23" s="134"/>
      <c r="AX23" s="134"/>
      <c r="AY23" s="134"/>
      <c r="AZ23" s="134"/>
      <c r="BA23" s="134"/>
      <c r="BB23" s="134"/>
      <c r="BC23" s="134"/>
      <c r="BD23" s="134"/>
      <c r="BE23" s="134"/>
      <c r="BF23" s="134"/>
      <c r="BG23" s="134"/>
      <c r="BH23" s="134"/>
      <c r="BI23" s="134"/>
      <c r="BJ23" s="134"/>
      <c r="BK23" s="134"/>
      <c r="BL23" s="134"/>
      <c r="BM23" s="134"/>
      <c r="BN23" s="134"/>
      <c r="BO23" s="134"/>
      <c r="BP23" s="134"/>
      <c r="BQ23" s="134"/>
      <c r="BR23" s="134"/>
      <c r="BS23" s="134"/>
      <c r="BT23" s="134"/>
      <c r="BU23" s="134"/>
      <c r="BV23" s="134"/>
      <c r="BW23" s="134"/>
      <c r="BX23" s="134"/>
      <c r="BY23" s="134"/>
      <c r="BZ23" s="134"/>
      <c r="CA23" s="134"/>
      <c r="CB23" s="134"/>
      <c r="CC23" s="134"/>
      <c r="CD23" s="134"/>
      <c r="CE23" s="134"/>
      <c r="CF23" s="134"/>
      <c r="CG23" s="134"/>
      <c r="CH23" s="134"/>
      <c r="CI23" s="134"/>
      <c r="CJ23" s="134"/>
      <c r="CK23" s="134"/>
      <c r="CL23" s="134"/>
      <c r="CM23" s="134"/>
      <c r="CN23" s="134"/>
      <c r="CO23" s="134"/>
      <c r="CP23" s="134"/>
      <c r="CQ23" s="134"/>
      <c r="CR23" s="134"/>
      <c r="CS23" s="134"/>
      <c r="CT23" s="134"/>
      <c r="CU23" s="134"/>
      <c r="CV23" s="134"/>
      <c r="CW23" s="134"/>
      <c r="CX23" s="134"/>
      <c r="CY23" s="134"/>
      <c r="CZ23" s="134"/>
      <c r="DA23" s="134"/>
      <c r="DB23" s="134"/>
      <c r="DC23" s="134"/>
    </row>
    <row r="24" spans="1:107" s="134" customFormat="1" ht="55.5" customHeight="1">
      <c r="A24" s="135"/>
      <c r="B24" s="218" t="s">
        <v>262</v>
      </c>
      <c r="C24" s="244" t="s">
        <v>201</v>
      </c>
      <c r="D24" s="666">
        <v>250</v>
      </c>
      <c r="E24" s="667"/>
      <c r="F24" s="667"/>
      <c r="G24" s="667"/>
      <c r="H24" s="667"/>
      <c r="I24" s="668"/>
    </row>
    <row r="25" spans="1:107" s="134" customFormat="1" ht="55.5" customHeight="1">
      <c r="A25" s="135"/>
      <c r="B25" s="218" t="s">
        <v>263</v>
      </c>
      <c r="C25" s="244" t="s">
        <v>246</v>
      </c>
      <c r="D25" s="666">
        <v>3300</v>
      </c>
      <c r="E25" s="667"/>
      <c r="F25" s="667"/>
      <c r="G25" s="667"/>
      <c r="H25" s="667"/>
      <c r="I25" s="668"/>
    </row>
    <row r="26" spans="1:107" s="136" customFormat="1" ht="55.5" customHeight="1" thickBot="1">
      <c r="A26" s="143"/>
      <c r="B26" s="231" t="s">
        <v>264</v>
      </c>
      <c r="C26" s="257" t="s">
        <v>201</v>
      </c>
      <c r="D26" s="646">
        <v>590</v>
      </c>
      <c r="E26" s="670"/>
      <c r="F26" s="670"/>
      <c r="G26" s="670"/>
      <c r="H26" s="670"/>
      <c r="I26" s="647"/>
      <c r="J26" s="134"/>
      <c r="K26" s="134"/>
      <c r="L26" s="134"/>
      <c r="M26" s="134"/>
      <c r="N26" s="134"/>
      <c r="O26" s="134"/>
      <c r="P26" s="134"/>
      <c r="Q26" s="134"/>
      <c r="R26" s="134"/>
      <c r="S26" s="134"/>
      <c r="T26" s="134"/>
      <c r="U26" s="134"/>
      <c r="V26" s="134"/>
      <c r="W26" s="134"/>
      <c r="X26" s="134"/>
      <c r="Y26" s="134"/>
      <c r="Z26" s="134"/>
      <c r="AA26" s="134"/>
      <c r="AB26" s="134"/>
      <c r="AC26" s="134"/>
      <c r="AD26" s="134"/>
      <c r="AE26" s="134"/>
      <c r="AF26" s="134"/>
      <c r="AG26" s="134"/>
      <c r="AH26" s="134"/>
      <c r="AI26" s="134"/>
      <c r="AJ26" s="134"/>
      <c r="AK26" s="134"/>
      <c r="AL26" s="134"/>
      <c r="AM26" s="134"/>
      <c r="AN26" s="134"/>
      <c r="AO26" s="134"/>
      <c r="AP26" s="134"/>
      <c r="AQ26" s="134"/>
      <c r="AR26" s="134"/>
      <c r="AS26" s="134"/>
      <c r="AT26" s="134"/>
      <c r="AU26" s="134"/>
      <c r="AV26" s="134"/>
      <c r="AW26" s="134"/>
      <c r="AX26" s="134"/>
      <c r="AY26" s="134"/>
      <c r="AZ26" s="134"/>
      <c r="BA26" s="134"/>
      <c r="BB26" s="134"/>
      <c r="BC26" s="134"/>
      <c r="BD26" s="134"/>
      <c r="BE26" s="134"/>
      <c r="BF26" s="134"/>
      <c r="BG26" s="134"/>
      <c r="BH26" s="134"/>
      <c r="BI26" s="134"/>
      <c r="BJ26" s="134"/>
      <c r="BK26" s="134"/>
      <c r="BL26" s="134"/>
      <c r="BM26" s="134"/>
      <c r="BN26" s="134"/>
      <c r="BO26" s="134"/>
      <c r="BP26" s="134"/>
      <c r="BQ26" s="134"/>
      <c r="BR26" s="134"/>
      <c r="BS26" s="134"/>
      <c r="BT26" s="134"/>
      <c r="BU26" s="134"/>
      <c r="BV26" s="134"/>
      <c r="BW26" s="134"/>
      <c r="BX26" s="134"/>
      <c r="BY26" s="134"/>
      <c r="BZ26" s="134"/>
      <c r="CA26" s="134"/>
      <c r="CB26" s="134"/>
      <c r="CC26" s="134"/>
      <c r="CD26" s="134"/>
      <c r="CE26" s="134"/>
      <c r="CF26" s="134"/>
      <c r="CG26" s="134"/>
      <c r="CH26" s="134"/>
      <c r="CI26" s="134"/>
      <c r="CJ26" s="134"/>
      <c r="CK26" s="134"/>
      <c r="CL26" s="134"/>
      <c r="CM26" s="134"/>
      <c r="CN26" s="134"/>
      <c r="CO26" s="134"/>
      <c r="CP26" s="134"/>
      <c r="CQ26" s="134"/>
      <c r="CR26" s="134"/>
      <c r="CS26" s="134"/>
      <c r="CT26" s="134"/>
      <c r="CU26" s="134"/>
      <c r="CV26" s="134"/>
      <c r="CW26" s="134"/>
      <c r="CX26" s="134"/>
      <c r="CY26" s="134"/>
      <c r="CZ26" s="134"/>
      <c r="DA26" s="134"/>
      <c r="DB26" s="134"/>
      <c r="DC26" s="134"/>
    </row>
    <row r="27" spans="1:107" ht="33.75" customHeight="1" thickTop="1" thickBot="1">
      <c r="A27" s="565" t="s">
        <v>13</v>
      </c>
      <c r="B27" s="566"/>
      <c r="C27" s="566"/>
      <c r="D27" s="566"/>
      <c r="E27" s="566"/>
      <c r="F27" s="566"/>
      <c r="G27" s="566"/>
      <c r="H27" s="566"/>
      <c r="I27" s="568"/>
    </row>
    <row r="28" spans="1:107" s="136" customFormat="1" ht="75" customHeight="1" thickTop="1">
      <c r="A28" s="181"/>
      <c r="B28" s="232" t="s">
        <v>58</v>
      </c>
      <c r="C28" s="242" t="s">
        <v>14</v>
      </c>
      <c r="D28" s="696">
        <v>1350</v>
      </c>
      <c r="E28" s="697"/>
      <c r="F28" s="697"/>
      <c r="G28" s="697"/>
      <c r="H28" s="697"/>
      <c r="I28" s="698"/>
      <c r="J28" s="134"/>
      <c r="K28" s="134"/>
      <c r="L28" s="134"/>
      <c r="M28" s="134"/>
      <c r="N28" s="134"/>
      <c r="O28" s="134"/>
      <c r="P28" s="134"/>
      <c r="Q28" s="134"/>
      <c r="R28" s="134"/>
      <c r="S28" s="134"/>
      <c r="T28" s="134"/>
      <c r="U28" s="134"/>
      <c r="V28" s="134"/>
      <c r="W28" s="134"/>
      <c r="X28" s="134"/>
      <c r="Y28" s="134"/>
      <c r="Z28" s="134"/>
      <c r="AA28" s="134"/>
      <c r="AB28" s="134"/>
      <c r="AC28" s="134"/>
      <c r="AD28" s="134"/>
      <c r="AE28" s="134"/>
      <c r="AF28" s="134"/>
      <c r="AG28" s="134"/>
      <c r="AH28" s="134"/>
      <c r="AI28" s="134"/>
      <c r="AJ28" s="134"/>
      <c r="AK28" s="134"/>
      <c r="AL28" s="134"/>
      <c r="AM28" s="134"/>
      <c r="AN28" s="134"/>
      <c r="AO28" s="134"/>
      <c r="AP28" s="134"/>
      <c r="AQ28" s="134"/>
      <c r="AR28" s="134"/>
      <c r="AS28" s="134"/>
      <c r="AT28" s="134"/>
      <c r="AU28" s="134"/>
      <c r="AV28" s="134"/>
      <c r="AW28" s="134"/>
      <c r="AX28" s="134"/>
      <c r="AY28" s="134"/>
      <c r="AZ28" s="134"/>
      <c r="BA28" s="134"/>
      <c r="BB28" s="134"/>
      <c r="BC28" s="134"/>
      <c r="BD28" s="134"/>
      <c r="BE28" s="134"/>
      <c r="BF28" s="134"/>
      <c r="BG28" s="134"/>
      <c r="BH28" s="134"/>
      <c r="BI28" s="134"/>
      <c r="BJ28" s="134"/>
      <c r="BK28" s="134"/>
      <c r="BL28" s="134"/>
      <c r="BM28" s="134"/>
      <c r="BN28" s="134"/>
      <c r="BO28" s="134"/>
      <c r="BP28" s="134"/>
      <c r="BQ28" s="134"/>
      <c r="BR28" s="134"/>
      <c r="BS28" s="134"/>
      <c r="BT28" s="134"/>
      <c r="BU28" s="134"/>
      <c r="BV28" s="134"/>
      <c r="BW28" s="134"/>
      <c r="BX28" s="134"/>
      <c r="BY28" s="134"/>
      <c r="BZ28" s="134"/>
      <c r="CA28" s="134"/>
      <c r="CB28" s="134"/>
      <c r="CC28" s="134"/>
      <c r="CD28" s="134"/>
      <c r="CE28" s="134"/>
      <c r="CF28" s="134"/>
      <c r="CG28" s="134"/>
      <c r="CH28" s="134"/>
      <c r="CI28" s="134"/>
      <c r="CJ28" s="134"/>
      <c r="CK28" s="134"/>
      <c r="CL28" s="134"/>
      <c r="CM28" s="134"/>
      <c r="CN28" s="134"/>
      <c r="CO28" s="134"/>
      <c r="CP28" s="134"/>
      <c r="CQ28" s="134"/>
      <c r="CR28" s="134"/>
      <c r="CS28" s="134"/>
      <c r="CT28" s="134"/>
      <c r="CU28" s="134"/>
      <c r="CV28" s="134"/>
      <c r="CW28" s="134"/>
      <c r="CX28" s="134"/>
      <c r="CY28" s="134"/>
      <c r="CZ28" s="134"/>
      <c r="DA28" s="134"/>
      <c r="DB28" s="134"/>
      <c r="DC28" s="134"/>
    </row>
    <row r="29" spans="1:107" s="136" customFormat="1" ht="75" customHeight="1">
      <c r="A29" s="148"/>
      <c r="B29" s="233" t="s">
        <v>59</v>
      </c>
      <c r="C29" s="242" t="s">
        <v>15</v>
      </c>
      <c r="D29" s="640">
        <v>1500</v>
      </c>
      <c r="E29" s="641"/>
      <c r="F29" s="641"/>
      <c r="G29" s="641"/>
      <c r="H29" s="641"/>
      <c r="I29" s="642"/>
      <c r="J29" s="134"/>
      <c r="K29" s="134"/>
      <c r="L29" s="134"/>
      <c r="M29" s="134"/>
      <c r="N29" s="134"/>
      <c r="O29" s="134"/>
      <c r="P29" s="134"/>
      <c r="Q29" s="134"/>
      <c r="R29" s="134"/>
      <c r="S29" s="134"/>
      <c r="T29" s="134"/>
      <c r="U29" s="134"/>
      <c r="V29" s="134"/>
      <c r="W29" s="134"/>
      <c r="X29" s="134"/>
      <c r="Y29" s="134"/>
      <c r="Z29" s="134"/>
      <c r="AA29" s="134"/>
      <c r="AB29" s="134"/>
      <c r="AC29" s="134"/>
      <c r="AD29" s="134"/>
      <c r="AE29" s="134"/>
      <c r="AF29" s="134"/>
      <c r="AG29" s="134"/>
      <c r="AH29" s="134"/>
      <c r="AI29" s="134"/>
      <c r="AJ29" s="134"/>
      <c r="AK29" s="134"/>
      <c r="AL29" s="134"/>
      <c r="AM29" s="134"/>
      <c r="AN29" s="134"/>
      <c r="AO29" s="134"/>
      <c r="AP29" s="134"/>
      <c r="AQ29" s="134"/>
      <c r="AR29" s="134"/>
      <c r="AS29" s="134"/>
      <c r="AT29" s="134"/>
      <c r="AU29" s="134"/>
      <c r="AV29" s="134"/>
      <c r="AW29" s="134"/>
      <c r="AX29" s="134"/>
      <c r="AY29" s="134"/>
      <c r="AZ29" s="134"/>
      <c r="BA29" s="134"/>
      <c r="BB29" s="134"/>
      <c r="BC29" s="134"/>
      <c r="BD29" s="134"/>
      <c r="BE29" s="134"/>
      <c r="BF29" s="134"/>
      <c r="BG29" s="134"/>
      <c r="BH29" s="134"/>
      <c r="BI29" s="134"/>
      <c r="BJ29" s="134"/>
      <c r="BK29" s="134"/>
      <c r="BL29" s="134"/>
      <c r="BM29" s="134"/>
      <c r="BN29" s="134"/>
      <c r="BO29" s="134"/>
      <c r="BP29" s="134"/>
      <c r="BQ29" s="134"/>
      <c r="BR29" s="134"/>
      <c r="BS29" s="134"/>
      <c r="BT29" s="134"/>
      <c r="BU29" s="134"/>
      <c r="BV29" s="134"/>
      <c r="BW29" s="134"/>
      <c r="BX29" s="134"/>
      <c r="BY29" s="134"/>
      <c r="BZ29" s="134"/>
      <c r="CA29" s="134"/>
      <c r="CB29" s="134"/>
      <c r="CC29" s="134"/>
      <c r="CD29" s="134"/>
      <c r="CE29" s="134"/>
      <c r="CF29" s="134"/>
      <c r="CG29" s="134"/>
      <c r="CH29" s="134"/>
      <c r="CI29" s="134"/>
      <c r="CJ29" s="134"/>
      <c r="CK29" s="134"/>
      <c r="CL29" s="134"/>
      <c r="CM29" s="134"/>
      <c r="CN29" s="134"/>
      <c r="CO29" s="134"/>
      <c r="CP29" s="134"/>
      <c r="CQ29" s="134"/>
      <c r="CR29" s="134"/>
      <c r="CS29" s="134"/>
      <c r="CT29" s="134"/>
      <c r="CU29" s="134"/>
      <c r="CV29" s="134"/>
      <c r="CW29" s="134"/>
      <c r="CX29" s="134"/>
      <c r="CY29" s="134"/>
      <c r="CZ29" s="134"/>
      <c r="DA29" s="134"/>
      <c r="DB29" s="134"/>
      <c r="DC29" s="134"/>
    </row>
    <row r="30" spans="1:107" s="136" customFormat="1" ht="75" customHeight="1">
      <c r="A30" s="148"/>
      <c r="B30" s="234" t="s">
        <v>60</v>
      </c>
      <c r="C30" s="242" t="s">
        <v>14</v>
      </c>
      <c r="D30" s="640">
        <v>1480</v>
      </c>
      <c r="E30" s="641"/>
      <c r="F30" s="641"/>
      <c r="G30" s="641"/>
      <c r="H30" s="641"/>
      <c r="I30" s="642"/>
      <c r="J30" s="134"/>
      <c r="K30" s="134"/>
      <c r="L30" s="134"/>
      <c r="M30" s="134"/>
      <c r="N30" s="134"/>
      <c r="O30" s="134"/>
      <c r="P30" s="134"/>
      <c r="Q30" s="134"/>
      <c r="R30" s="134"/>
      <c r="S30" s="134"/>
      <c r="T30" s="134"/>
      <c r="U30" s="134"/>
      <c r="V30" s="134"/>
      <c r="W30" s="134"/>
      <c r="X30" s="134"/>
      <c r="Y30" s="134"/>
      <c r="Z30" s="134"/>
      <c r="AA30" s="134"/>
      <c r="AB30" s="134"/>
      <c r="AC30" s="134"/>
      <c r="AD30" s="134"/>
      <c r="AE30" s="134"/>
      <c r="AF30" s="134"/>
      <c r="AG30" s="134"/>
      <c r="AH30" s="134"/>
      <c r="AI30" s="134"/>
      <c r="AJ30" s="134"/>
      <c r="AK30" s="134"/>
      <c r="AL30" s="134"/>
      <c r="AM30" s="134"/>
      <c r="AN30" s="134"/>
      <c r="AO30" s="134"/>
      <c r="AP30" s="134"/>
      <c r="AQ30" s="134"/>
      <c r="AR30" s="134"/>
      <c r="AS30" s="134"/>
      <c r="AT30" s="134"/>
      <c r="AU30" s="134"/>
      <c r="AV30" s="134"/>
      <c r="AW30" s="134"/>
      <c r="AX30" s="134"/>
      <c r="AY30" s="134"/>
      <c r="AZ30" s="134"/>
      <c r="BA30" s="134"/>
      <c r="BB30" s="134"/>
      <c r="BC30" s="134"/>
      <c r="BD30" s="134"/>
      <c r="BE30" s="134"/>
      <c r="BF30" s="134"/>
      <c r="BG30" s="134"/>
      <c r="BH30" s="134"/>
      <c r="BI30" s="134"/>
      <c r="BJ30" s="134"/>
      <c r="BK30" s="134"/>
      <c r="BL30" s="134"/>
      <c r="BM30" s="134"/>
      <c r="BN30" s="134"/>
      <c r="BO30" s="134"/>
      <c r="BP30" s="134"/>
      <c r="BQ30" s="134"/>
      <c r="BR30" s="134"/>
      <c r="BS30" s="134"/>
      <c r="BT30" s="134"/>
      <c r="BU30" s="134"/>
      <c r="BV30" s="134"/>
      <c r="BW30" s="134"/>
      <c r="BX30" s="134"/>
      <c r="BY30" s="134"/>
      <c r="BZ30" s="134"/>
      <c r="CA30" s="134"/>
      <c r="CB30" s="134"/>
      <c r="CC30" s="134"/>
      <c r="CD30" s="134"/>
      <c r="CE30" s="134"/>
      <c r="CF30" s="134"/>
      <c r="CG30" s="134"/>
      <c r="CH30" s="134"/>
      <c r="CI30" s="134"/>
      <c r="CJ30" s="134"/>
      <c r="CK30" s="134"/>
      <c r="CL30" s="134"/>
      <c r="CM30" s="134"/>
      <c r="CN30" s="134"/>
      <c r="CO30" s="134"/>
      <c r="CP30" s="134"/>
      <c r="CQ30" s="134"/>
      <c r="CR30" s="134"/>
      <c r="CS30" s="134"/>
      <c r="CT30" s="134"/>
      <c r="CU30" s="134"/>
      <c r="CV30" s="134"/>
      <c r="CW30" s="134"/>
      <c r="CX30" s="134"/>
      <c r="CY30" s="134"/>
      <c r="CZ30" s="134"/>
      <c r="DA30" s="134"/>
      <c r="DB30" s="134"/>
      <c r="DC30" s="134"/>
    </row>
    <row r="31" spans="1:107" s="136" customFormat="1" ht="75" customHeight="1">
      <c r="A31" s="148"/>
      <c r="B31" s="233" t="s">
        <v>230</v>
      </c>
      <c r="C31" s="242" t="s">
        <v>15</v>
      </c>
      <c r="D31" s="211" t="s">
        <v>193</v>
      </c>
      <c r="E31" s="212" t="s">
        <v>193</v>
      </c>
      <c r="F31" s="211" t="s">
        <v>193</v>
      </c>
      <c r="G31" s="207">
        <v>1100</v>
      </c>
      <c r="H31" s="207">
        <v>1100</v>
      </c>
      <c r="I31" s="212" t="s">
        <v>193</v>
      </c>
      <c r="J31" s="134"/>
      <c r="K31" s="134"/>
      <c r="L31" s="134"/>
      <c r="M31" s="134"/>
      <c r="N31" s="134"/>
      <c r="O31" s="134"/>
      <c r="P31" s="134"/>
      <c r="Q31" s="134"/>
      <c r="R31" s="134"/>
      <c r="S31" s="134"/>
      <c r="T31" s="134"/>
      <c r="U31" s="134"/>
      <c r="V31" s="134"/>
      <c r="W31" s="134"/>
      <c r="X31" s="134"/>
      <c r="Y31" s="134"/>
      <c r="Z31" s="134"/>
      <c r="AA31" s="134"/>
      <c r="AB31" s="134"/>
      <c r="AC31" s="134"/>
      <c r="AD31" s="134"/>
      <c r="AE31" s="134"/>
      <c r="AF31" s="134"/>
      <c r="AG31" s="134"/>
      <c r="AH31" s="134"/>
      <c r="AI31" s="134"/>
      <c r="AJ31" s="134"/>
      <c r="AK31" s="134"/>
      <c r="AL31" s="134"/>
      <c r="AM31" s="134"/>
      <c r="AN31" s="134"/>
      <c r="AO31" s="134"/>
      <c r="AP31" s="134"/>
      <c r="AQ31" s="134"/>
      <c r="AR31" s="134"/>
      <c r="AS31" s="134"/>
      <c r="AT31" s="134"/>
      <c r="AU31" s="134"/>
      <c r="AV31" s="134"/>
      <c r="AW31" s="134"/>
      <c r="AX31" s="134"/>
      <c r="AY31" s="134"/>
      <c r="AZ31" s="134"/>
      <c r="BA31" s="134"/>
      <c r="BB31" s="134"/>
      <c r="BC31" s="134"/>
      <c r="BD31" s="134"/>
      <c r="BE31" s="134"/>
      <c r="BF31" s="134"/>
      <c r="BG31" s="134"/>
      <c r="BH31" s="134"/>
      <c r="BI31" s="134"/>
      <c r="BJ31" s="134"/>
      <c r="BK31" s="134"/>
      <c r="BL31" s="134"/>
      <c r="BM31" s="134"/>
      <c r="BN31" s="134"/>
      <c r="BO31" s="134"/>
      <c r="BP31" s="134"/>
      <c r="BQ31" s="134"/>
      <c r="BR31" s="134"/>
      <c r="BS31" s="134"/>
      <c r="BT31" s="134"/>
      <c r="BU31" s="134"/>
      <c r="BV31" s="134"/>
      <c r="BW31" s="134"/>
      <c r="BX31" s="134"/>
      <c r="BY31" s="134"/>
      <c r="BZ31" s="134"/>
      <c r="CA31" s="134"/>
      <c r="CB31" s="134"/>
      <c r="CC31" s="134"/>
      <c r="CD31" s="134"/>
      <c r="CE31" s="134"/>
      <c r="CF31" s="134"/>
      <c r="CG31" s="134"/>
      <c r="CH31" s="134"/>
      <c r="CI31" s="134"/>
      <c r="CJ31" s="134"/>
      <c r="CK31" s="134"/>
      <c r="CL31" s="134"/>
      <c r="CM31" s="134"/>
      <c r="CN31" s="134"/>
      <c r="CO31" s="134"/>
      <c r="CP31" s="134"/>
      <c r="CQ31" s="134"/>
      <c r="CR31" s="134"/>
      <c r="CS31" s="134"/>
      <c r="CT31" s="134"/>
      <c r="CU31" s="134"/>
      <c r="CV31" s="134"/>
      <c r="CW31" s="134"/>
      <c r="CX31" s="134"/>
      <c r="CY31" s="134"/>
      <c r="CZ31" s="134"/>
      <c r="DA31" s="134"/>
      <c r="DB31" s="134"/>
      <c r="DC31" s="134"/>
    </row>
    <row r="32" spans="1:107" s="136" customFormat="1" ht="75" customHeight="1">
      <c r="A32" s="148"/>
      <c r="B32" s="233" t="s">
        <v>229</v>
      </c>
      <c r="C32" s="242" t="s">
        <v>50</v>
      </c>
      <c r="D32" s="211" t="s">
        <v>193</v>
      </c>
      <c r="E32" s="212" t="s">
        <v>193</v>
      </c>
      <c r="F32" s="211" t="s">
        <v>193</v>
      </c>
      <c r="G32" s="207">
        <v>1200</v>
      </c>
      <c r="H32" s="207">
        <v>1200</v>
      </c>
      <c r="I32" s="212" t="s">
        <v>193</v>
      </c>
      <c r="J32" s="134"/>
      <c r="K32" s="134"/>
      <c r="L32" s="134"/>
      <c r="M32" s="134"/>
      <c r="N32" s="134"/>
      <c r="O32" s="134"/>
      <c r="P32" s="134"/>
      <c r="Q32" s="134"/>
      <c r="R32" s="134"/>
      <c r="S32" s="134"/>
      <c r="T32" s="134"/>
      <c r="U32" s="134"/>
      <c r="V32" s="134"/>
      <c r="W32" s="134"/>
      <c r="X32" s="134"/>
      <c r="Y32" s="134"/>
      <c r="Z32" s="134"/>
      <c r="AA32" s="134"/>
      <c r="AB32" s="134"/>
      <c r="AC32" s="134"/>
      <c r="AD32" s="134"/>
      <c r="AE32" s="134"/>
      <c r="AF32" s="134"/>
      <c r="AG32" s="134"/>
      <c r="AH32" s="134"/>
      <c r="AI32" s="134"/>
      <c r="AJ32" s="134"/>
      <c r="AK32" s="134"/>
      <c r="AL32" s="134"/>
      <c r="AM32" s="134"/>
      <c r="AN32" s="134"/>
      <c r="AO32" s="134"/>
      <c r="AP32" s="134"/>
      <c r="AQ32" s="134"/>
      <c r="AR32" s="134"/>
      <c r="AS32" s="134"/>
      <c r="AT32" s="134"/>
      <c r="AU32" s="134"/>
      <c r="AV32" s="134"/>
      <c r="AW32" s="134"/>
      <c r="AX32" s="134"/>
      <c r="AY32" s="134"/>
      <c r="AZ32" s="134"/>
      <c r="BA32" s="134"/>
      <c r="BB32" s="134"/>
      <c r="BC32" s="134"/>
      <c r="BD32" s="134"/>
      <c r="BE32" s="134"/>
      <c r="BF32" s="134"/>
      <c r="BG32" s="134"/>
      <c r="BH32" s="134"/>
      <c r="BI32" s="134"/>
      <c r="BJ32" s="134"/>
      <c r="BK32" s="134"/>
      <c r="BL32" s="134"/>
      <c r="BM32" s="134"/>
      <c r="BN32" s="134"/>
      <c r="BO32" s="134"/>
      <c r="BP32" s="134"/>
      <c r="BQ32" s="134"/>
      <c r="BR32" s="134"/>
      <c r="BS32" s="134"/>
      <c r="BT32" s="134"/>
      <c r="BU32" s="134"/>
      <c r="BV32" s="134"/>
      <c r="BW32" s="134"/>
      <c r="BX32" s="134"/>
      <c r="BY32" s="134"/>
      <c r="BZ32" s="134"/>
      <c r="CA32" s="134"/>
      <c r="CB32" s="134"/>
      <c r="CC32" s="134"/>
      <c r="CD32" s="134"/>
      <c r="CE32" s="134"/>
      <c r="CF32" s="134"/>
      <c r="CG32" s="134"/>
      <c r="CH32" s="134"/>
      <c r="CI32" s="134"/>
      <c r="CJ32" s="134"/>
      <c r="CK32" s="134"/>
      <c r="CL32" s="134"/>
      <c r="CM32" s="134"/>
      <c r="CN32" s="134"/>
      <c r="CO32" s="134"/>
      <c r="CP32" s="134"/>
      <c r="CQ32" s="134"/>
      <c r="CR32" s="134"/>
      <c r="CS32" s="134"/>
      <c r="CT32" s="134"/>
      <c r="CU32" s="134"/>
      <c r="CV32" s="134"/>
      <c r="CW32" s="134"/>
      <c r="CX32" s="134"/>
      <c r="CY32" s="134"/>
      <c r="CZ32" s="134"/>
      <c r="DA32" s="134"/>
      <c r="DB32" s="134"/>
      <c r="DC32" s="134"/>
    </row>
    <row r="33" spans="1:107" s="136" customFormat="1" ht="56.25" customHeight="1">
      <c r="A33" s="144"/>
      <c r="B33" s="218" t="s">
        <v>99</v>
      </c>
      <c r="C33" s="243" t="s">
        <v>16</v>
      </c>
      <c r="D33" s="666">
        <v>90</v>
      </c>
      <c r="E33" s="667"/>
      <c r="F33" s="667"/>
      <c r="G33" s="667"/>
      <c r="H33" s="667"/>
      <c r="I33" s="668"/>
      <c r="J33" s="134"/>
      <c r="K33" s="134"/>
      <c r="L33" s="134"/>
      <c r="M33" s="134"/>
      <c r="N33" s="134"/>
      <c r="O33" s="134"/>
      <c r="P33" s="134"/>
      <c r="Q33" s="134"/>
      <c r="R33" s="134"/>
      <c r="S33" s="134"/>
      <c r="T33" s="134"/>
      <c r="U33" s="134"/>
      <c r="V33" s="134"/>
      <c r="W33" s="134"/>
      <c r="X33" s="134"/>
      <c r="Y33" s="134"/>
      <c r="Z33" s="134"/>
      <c r="AA33" s="134"/>
      <c r="AB33" s="134"/>
      <c r="AC33" s="134"/>
      <c r="AD33" s="134"/>
      <c r="AE33" s="134"/>
      <c r="AF33" s="134"/>
      <c r="AG33" s="134"/>
      <c r="AH33" s="134"/>
      <c r="AI33" s="134"/>
      <c r="AJ33" s="134"/>
      <c r="AK33" s="134"/>
      <c r="AL33" s="134"/>
      <c r="AM33" s="134"/>
      <c r="AN33" s="134"/>
      <c r="AO33" s="134"/>
      <c r="AP33" s="134"/>
      <c r="AQ33" s="134"/>
      <c r="AR33" s="134"/>
      <c r="AS33" s="134"/>
      <c r="AT33" s="134"/>
      <c r="AU33" s="134"/>
      <c r="AV33" s="134"/>
      <c r="AW33" s="134"/>
      <c r="AX33" s="134"/>
      <c r="AY33" s="134"/>
      <c r="AZ33" s="134"/>
      <c r="BA33" s="134"/>
      <c r="BB33" s="134"/>
      <c r="BC33" s="134"/>
      <c r="BD33" s="134"/>
      <c r="BE33" s="134"/>
      <c r="BF33" s="134"/>
      <c r="BG33" s="134"/>
      <c r="BH33" s="134"/>
      <c r="BI33" s="134"/>
      <c r="BJ33" s="134"/>
      <c r="BK33" s="134"/>
      <c r="BL33" s="134"/>
      <c r="BM33" s="134"/>
      <c r="BN33" s="134"/>
      <c r="BO33" s="134"/>
      <c r="BP33" s="134"/>
      <c r="BQ33" s="134"/>
      <c r="BR33" s="134"/>
      <c r="BS33" s="134"/>
      <c r="BT33" s="134"/>
      <c r="BU33" s="134"/>
      <c r="BV33" s="134"/>
      <c r="BW33" s="134"/>
      <c r="BX33" s="134"/>
      <c r="BY33" s="134"/>
      <c r="BZ33" s="134"/>
      <c r="CA33" s="134"/>
      <c r="CB33" s="134"/>
      <c r="CC33" s="134"/>
      <c r="CD33" s="134"/>
      <c r="CE33" s="134"/>
      <c r="CF33" s="134"/>
      <c r="CG33" s="134"/>
      <c r="CH33" s="134"/>
      <c r="CI33" s="134"/>
      <c r="CJ33" s="134"/>
      <c r="CK33" s="134"/>
      <c r="CL33" s="134"/>
      <c r="CM33" s="134"/>
      <c r="CN33" s="134"/>
      <c r="CO33" s="134"/>
      <c r="CP33" s="134"/>
      <c r="CQ33" s="134"/>
      <c r="CR33" s="134"/>
      <c r="CS33" s="134"/>
      <c r="CT33" s="134"/>
      <c r="CU33" s="134"/>
      <c r="CV33" s="134"/>
      <c r="CW33" s="134"/>
      <c r="CX33" s="134"/>
      <c r="CY33" s="134"/>
      <c r="CZ33" s="134"/>
      <c r="DA33" s="134"/>
      <c r="DB33" s="134"/>
      <c r="DC33" s="134"/>
    </row>
    <row r="34" spans="1:107" s="136" customFormat="1" ht="56.25" customHeight="1">
      <c r="A34" s="144"/>
      <c r="B34" s="218" t="s">
        <v>78</v>
      </c>
      <c r="C34" s="243" t="s">
        <v>16</v>
      </c>
      <c r="D34" s="633">
        <v>168</v>
      </c>
      <c r="E34" s="634"/>
      <c r="F34" s="634"/>
      <c r="G34" s="634"/>
      <c r="H34" s="634"/>
      <c r="I34" s="635"/>
      <c r="J34" s="134"/>
      <c r="K34" s="134"/>
      <c r="L34" s="134"/>
      <c r="M34" s="134"/>
      <c r="N34" s="134"/>
      <c r="O34" s="134"/>
      <c r="P34" s="134"/>
      <c r="Q34" s="134"/>
      <c r="R34" s="134"/>
      <c r="S34" s="134"/>
      <c r="T34" s="134"/>
      <c r="U34" s="134"/>
      <c r="V34" s="134"/>
      <c r="W34" s="134"/>
      <c r="X34" s="134"/>
      <c r="Y34" s="134"/>
      <c r="Z34" s="134"/>
      <c r="AA34" s="134"/>
      <c r="AB34" s="134"/>
      <c r="AC34" s="134"/>
      <c r="AD34" s="134"/>
      <c r="AE34" s="134"/>
      <c r="AF34" s="134"/>
      <c r="AG34" s="134"/>
      <c r="AH34" s="134"/>
      <c r="AI34" s="134"/>
      <c r="AJ34" s="134"/>
      <c r="AK34" s="134"/>
      <c r="AL34" s="134"/>
      <c r="AM34" s="134"/>
      <c r="AN34" s="134"/>
      <c r="AO34" s="134"/>
      <c r="AP34" s="134"/>
      <c r="AQ34" s="134"/>
      <c r="AR34" s="134"/>
      <c r="AS34" s="134"/>
      <c r="AT34" s="134"/>
      <c r="AU34" s="134"/>
      <c r="AV34" s="134"/>
      <c r="AW34" s="134"/>
      <c r="AX34" s="134"/>
      <c r="AY34" s="134"/>
      <c r="AZ34" s="134"/>
      <c r="BA34" s="134"/>
      <c r="BB34" s="134"/>
      <c r="BC34" s="134"/>
      <c r="BD34" s="134"/>
      <c r="BE34" s="134"/>
      <c r="BF34" s="134"/>
      <c r="BG34" s="134"/>
      <c r="BH34" s="134"/>
      <c r="BI34" s="134"/>
      <c r="BJ34" s="134"/>
      <c r="BK34" s="134"/>
      <c r="BL34" s="134"/>
      <c r="BM34" s="134"/>
      <c r="BN34" s="134"/>
      <c r="BO34" s="134"/>
      <c r="BP34" s="134"/>
      <c r="BQ34" s="134"/>
      <c r="BR34" s="134"/>
      <c r="BS34" s="134"/>
      <c r="BT34" s="134"/>
      <c r="BU34" s="134"/>
      <c r="BV34" s="134"/>
      <c r="BW34" s="134"/>
      <c r="BX34" s="134"/>
      <c r="BY34" s="134"/>
      <c r="BZ34" s="134"/>
      <c r="CA34" s="134"/>
      <c r="CB34" s="134"/>
      <c r="CC34" s="134"/>
      <c r="CD34" s="134"/>
      <c r="CE34" s="134"/>
      <c r="CF34" s="134"/>
      <c r="CG34" s="134"/>
      <c r="CH34" s="134"/>
      <c r="CI34" s="134"/>
      <c r="CJ34" s="134"/>
      <c r="CK34" s="134"/>
      <c r="CL34" s="134"/>
      <c r="CM34" s="134"/>
      <c r="CN34" s="134"/>
      <c r="CO34" s="134"/>
      <c r="CP34" s="134"/>
      <c r="CQ34" s="134"/>
      <c r="CR34" s="134"/>
      <c r="CS34" s="134"/>
      <c r="CT34" s="134"/>
      <c r="CU34" s="134"/>
      <c r="CV34" s="134"/>
      <c r="CW34" s="134"/>
      <c r="CX34" s="134"/>
      <c r="CY34" s="134"/>
      <c r="CZ34" s="134"/>
      <c r="DA34" s="134"/>
      <c r="DB34" s="134"/>
      <c r="DC34" s="134"/>
    </row>
    <row r="35" spans="1:107" s="136" customFormat="1" ht="56.25" customHeight="1" thickBot="1">
      <c r="A35" s="146"/>
      <c r="B35" s="235" t="s">
        <v>79</v>
      </c>
      <c r="C35" s="246" t="s">
        <v>17</v>
      </c>
      <c r="D35" s="646">
        <v>4000</v>
      </c>
      <c r="E35" s="670"/>
      <c r="F35" s="670"/>
      <c r="G35" s="670"/>
      <c r="H35" s="670"/>
      <c r="I35" s="647"/>
      <c r="J35" s="134"/>
      <c r="K35" s="134"/>
      <c r="L35" s="134"/>
      <c r="M35" s="134"/>
      <c r="N35" s="134"/>
      <c r="O35" s="134"/>
      <c r="P35" s="134"/>
      <c r="Q35" s="134"/>
      <c r="R35" s="134"/>
      <c r="S35" s="134"/>
      <c r="T35" s="134"/>
      <c r="U35" s="134"/>
      <c r="V35" s="134"/>
      <c r="W35" s="134"/>
      <c r="X35" s="134"/>
      <c r="Y35" s="134"/>
      <c r="Z35" s="134"/>
      <c r="AA35" s="134"/>
      <c r="AB35" s="134"/>
      <c r="AC35" s="134"/>
      <c r="AD35" s="134"/>
      <c r="AE35" s="134"/>
      <c r="AF35" s="134"/>
      <c r="AG35" s="134"/>
      <c r="AH35" s="134"/>
      <c r="AI35" s="134"/>
      <c r="AJ35" s="134"/>
      <c r="AK35" s="134"/>
      <c r="AL35" s="134"/>
      <c r="AM35" s="134"/>
      <c r="AN35" s="134"/>
      <c r="AO35" s="134"/>
      <c r="AP35" s="134"/>
      <c r="AQ35" s="134"/>
      <c r="AR35" s="134"/>
      <c r="AS35" s="134"/>
      <c r="AT35" s="134"/>
      <c r="AU35" s="134"/>
      <c r="AV35" s="134"/>
      <c r="AW35" s="134"/>
      <c r="AX35" s="134"/>
      <c r="AY35" s="134"/>
      <c r="AZ35" s="134"/>
      <c r="BA35" s="134"/>
      <c r="BB35" s="134"/>
      <c r="BC35" s="134"/>
      <c r="BD35" s="134"/>
      <c r="BE35" s="134"/>
      <c r="BF35" s="134"/>
      <c r="BG35" s="134"/>
      <c r="BH35" s="134"/>
      <c r="BI35" s="134"/>
      <c r="BJ35" s="134"/>
      <c r="BK35" s="134"/>
      <c r="BL35" s="134"/>
      <c r="BM35" s="134"/>
      <c r="BN35" s="134"/>
      <c r="BO35" s="134"/>
      <c r="BP35" s="134"/>
      <c r="BQ35" s="134"/>
      <c r="BR35" s="134"/>
      <c r="BS35" s="134"/>
      <c r="BT35" s="134"/>
      <c r="BU35" s="134"/>
      <c r="BV35" s="134"/>
      <c r="BW35" s="134"/>
      <c r="BX35" s="134"/>
      <c r="BY35" s="134"/>
      <c r="BZ35" s="134"/>
      <c r="CA35" s="134"/>
      <c r="CB35" s="134"/>
      <c r="CC35" s="134"/>
      <c r="CD35" s="134"/>
      <c r="CE35" s="134"/>
      <c r="CF35" s="134"/>
      <c r="CG35" s="134"/>
      <c r="CH35" s="134"/>
      <c r="CI35" s="134"/>
      <c r="CJ35" s="134"/>
      <c r="CK35" s="134"/>
      <c r="CL35" s="134"/>
      <c r="CM35" s="134"/>
      <c r="CN35" s="134"/>
      <c r="CO35" s="134"/>
      <c r="CP35" s="134"/>
      <c r="CQ35" s="134"/>
      <c r="CR35" s="134"/>
      <c r="CS35" s="134"/>
      <c r="CT35" s="134"/>
      <c r="CU35" s="134"/>
      <c r="CV35" s="134"/>
      <c r="CW35" s="134"/>
      <c r="CX35" s="134"/>
      <c r="CY35" s="134"/>
      <c r="CZ35" s="134"/>
      <c r="DA35" s="134"/>
      <c r="DB35" s="134"/>
      <c r="DC35" s="134"/>
    </row>
    <row r="36" spans="1:107" s="134" customFormat="1" ht="33.75" customHeight="1" thickTop="1" thickBot="1">
      <c r="A36" s="565" t="s">
        <v>7</v>
      </c>
      <c r="B36" s="566"/>
      <c r="C36" s="566"/>
      <c r="D36" s="566"/>
      <c r="E36" s="566"/>
      <c r="F36" s="566"/>
      <c r="G36" s="566"/>
      <c r="H36" s="566"/>
      <c r="I36" s="568"/>
    </row>
    <row r="37" spans="1:107" s="134" customFormat="1" ht="56.25" customHeight="1" thickTop="1">
      <c r="A37" s="190"/>
      <c r="B37" s="236" t="s">
        <v>55</v>
      </c>
      <c r="C37" s="280" t="s">
        <v>8</v>
      </c>
      <c r="D37" s="693">
        <v>176</v>
      </c>
      <c r="E37" s="694"/>
      <c r="F37" s="694"/>
      <c r="G37" s="694"/>
      <c r="H37" s="695"/>
      <c r="I37" s="226">
        <v>199</v>
      </c>
      <c r="J37" s="156"/>
    </row>
    <row r="38" spans="1:107" s="134" customFormat="1" ht="56.25" customHeight="1">
      <c r="A38" s="199"/>
      <c r="B38" s="218" t="s">
        <v>67</v>
      </c>
      <c r="C38" s="262" t="s">
        <v>194</v>
      </c>
      <c r="D38" s="633">
        <v>256</v>
      </c>
      <c r="E38" s="634"/>
      <c r="F38" s="634"/>
      <c r="G38" s="634"/>
      <c r="H38" s="634"/>
      <c r="I38" s="635"/>
      <c r="J38" s="156"/>
    </row>
    <row r="39" spans="1:107" s="134" customFormat="1" ht="56.25" customHeight="1">
      <c r="A39" s="157"/>
      <c r="B39" s="237" t="s">
        <v>57</v>
      </c>
      <c r="C39" s="281"/>
      <c r="D39" s="633">
        <v>240</v>
      </c>
      <c r="E39" s="634"/>
      <c r="F39" s="634"/>
      <c r="G39" s="634"/>
      <c r="H39" s="674"/>
      <c r="I39" s="227">
        <v>446</v>
      </c>
    </row>
    <row r="40" spans="1:107" s="134" customFormat="1" ht="56.25" customHeight="1" thickBot="1">
      <c r="A40" s="143"/>
      <c r="B40" s="231" t="s">
        <v>71</v>
      </c>
      <c r="C40" s="282"/>
      <c r="D40" s="646">
        <v>550</v>
      </c>
      <c r="E40" s="670"/>
      <c r="F40" s="670"/>
      <c r="G40" s="670"/>
      <c r="H40" s="670"/>
      <c r="I40" s="647"/>
    </row>
    <row r="41" spans="1:107" s="150" customFormat="1" ht="25.5" customHeight="1" thickTop="1" thickBot="1">
      <c r="A41" s="557" t="s">
        <v>0</v>
      </c>
      <c r="B41" s="558"/>
      <c r="C41" s="678" t="s">
        <v>1</v>
      </c>
      <c r="D41" s="680" t="s">
        <v>180</v>
      </c>
      <c r="E41" s="673"/>
      <c r="F41" s="671" t="s">
        <v>183</v>
      </c>
      <c r="G41" s="672"/>
      <c r="H41" s="672"/>
      <c r="I41" s="673"/>
      <c r="J41" s="149"/>
      <c r="K41" s="149"/>
      <c r="L41" s="149"/>
      <c r="M41" s="149"/>
      <c r="N41" s="149"/>
      <c r="O41" s="149"/>
      <c r="P41" s="149"/>
      <c r="Q41" s="149"/>
      <c r="R41" s="149"/>
      <c r="S41" s="149"/>
      <c r="T41" s="149"/>
      <c r="U41" s="149"/>
      <c r="V41" s="149"/>
      <c r="W41" s="149"/>
      <c r="X41" s="149"/>
      <c r="Y41" s="149"/>
      <c r="Z41" s="149"/>
      <c r="AA41" s="149"/>
      <c r="AB41" s="149"/>
      <c r="AC41" s="149"/>
      <c r="AD41" s="149"/>
      <c r="AE41" s="149"/>
      <c r="AF41" s="149"/>
      <c r="AG41" s="149"/>
      <c r="AH41" s="149"/>
      <c r="AI41" s="149"/>
      <c r="AJ41" s="149"/>
      <c r="AK41" s="149"/>
      <c r="AL41" s="149"/>
      <c r="AM41" s="149"/>
      <c r="AN41" s="149"/>
      <c r="AO41" s="149"/>
      <c r="AP41" s="149"/>
      <c r="AQ41" s="149"/>
      <c r="AR41" s="149"/>
      <c r="AS41" s="149"/>
      <c r="AT41" s="149"/>
      <c r="AU41" s="149"/>
      <c r="AV41" s="149"/>
      <c r="AW41" s="149"/>
      <c r="AX41" s="149"/>
      <c r="AY41" s="149"/>
      <c r="AZ41" s="149"/>
      <c r="BA41" s="149"/>
      <c r="BB41" s="149"/>
      <c r="BC41" s="149"/>
      <c r="BD41" s="149"/>
      <c r="BE41" s="149"/>
      <c r="BF41" s="149"/>
      <c r="BG41" s="149"/>
      <c r="BH41" s="149"/>
      <c r="BI41" s="149"/>
      <c r="BJ41" s="149"/>
      <c r="BK41" s="149"/>
      <c r="BL41" s="149"/>
      <c r="BM41" s="149"/>
      <c r="BN41" s="149"/>
      <c r="BO41" s="149"/>
      <c r="BP41" s="149"/>
      <c r="BQ41" s="149"/>
      <c r="BR41" s="149"/>
      <c r="BS41" s="149"/>
      <c r="BT41" s="149"/>
      <c r="BU41" s="149"/>
      <c r="BV41" s="149"/>
      <c r="BW41" s="149"/>
      <c r="BX41" s="149"/>
      <c r="BY41" s="149"/>
      <c r="BZ41" s="149"/>
      <c r="CA41" s="149"/>
      <c r="CB41" s="149"/>
      <c r="CC41" s="149"/>
      <c r="CD41" s="149"/>
      <c r="CE41" s="149"/>
      <c r="CF41" s="149"/>
      <c r="CG41" s="149"/>
      <c r="CH41" s="149"/>
      <c r="CI41" s="149"/>
      <c r="CJ41" s="149"/>
      <c r="CK41" s="149"/>
      <c r="CL41" s="149"/>
      <c r="CM41" s="149"/>
      <c r="CN41" s="149"/>
      <c r="CO41" s="149"/>
      <c r="CP41" s="149"/>
      <c r="CQ41" s="149"/>
      <c r="CR41" s="149"/>
      <c r="CS41" s="149"/>
      <c r="CT41" s="149"/>
      <c r="CU41" s="149"/>
      <c r="CV41" s="149"/>
      <c r="CW41" s="149"/>
      <c r="CX41" s="149"/>
      <c r="CY41" s="149"/>
      <c r="CZ41" s="149"/>
      <c r="DA41" s="149"/>
      <c r="DB41" s="149"/>
      <c r="DC41" s="149"/>
    </row>
    <row r="42" spans="1:107" s="134" customFormat="1" ht="48.75" customHeight="1" thickTop="1" thickBot="1">
      <c r="A42" s="559"/>
      <c r="B42" s="560"/>
      <c r="C42" s="679"/>
      <c r="D42" s="275" t="s">
        <v>181</v>
      </c>
      <c r="E42" s="276" t="s">
        <v>182</v>
      </c>
      <c r="F42" s="277" t="s">
        <v>184</v>
      </c>
      <c r="G42" s="278" t="s">
        <v>3</v>
      </c>
      <c r="H42" s="278" t="s">
        <v>4</v>
      </c>
      <c r="I42" s="279" t="s">
        <v>213</v>
      </c>
    </row>
    <row r="43" spans="1:107" s="163" customFormat="1" ht="33.75" customHeight="1" thickTop="1" thickBot="1">
      <c r="A43" s="565" t="s">
        <v>18</v>
      </c>
      <c r="B43" s="566"/>
      <c r="C43" s="566"/>
      <c r="D43" s="566"/>
      <c r="E43" s="566"/>
      <c r="F43" s="566"/>
      <c r="G43" s="566"/>
      <c r="H43" s="566"/>
      <c r="I43" s="568"/>
      <c r="J43" s="162"/>
      <c r="K43" s="162"/>
      <c r="L43" s="162"/>
      <c r="M43" s="162"/>
      <c r="N43" s="162"/>
      <c r="O43" s="162"/>
      <c r="P43" s="162"/>
      <c r="Q43" s="162"/>
      <c r="R43" s="162"/>
      <c r="S43" s="162"/>
      <c r="T43" s="162"/>
      <c r="U43" s="162"/>
      <c r="V43" s="162"/>
      <c r="W43" s="162"/>
      <c r="X43" s="162"/>
      <c r="Y43" s="162"/>
      <c r="Z43" s="162"/>
      <c r="AA43" s="162"/>
      <c r="AB43" s="162"/>
      <c r="AC43" s="162"/>
      <c r="AD43" s="162"/>
      <c r="AE43" s="162"/>
      <c r="AF43" s="162"/>
      <c r="AG43" s="162"/>
      <c r="AH43" s="162"/>
      <c r="AI43" s="162"/>
      <c r="AJ43" s="162"/>
      <c r="AK43" s="162"/>
      <c r="AL43" s="162"/>
      <c r="AM43" s="162"/>
      <c r="AN43" s="162"/>
      <c r="AO43" s="162"/>
      <c r="AP43" s="162"/>
      <c r="AQ43" s="162"/>
      <c r="AR43" s="162"/>
      <c r="AS43" s="162"/>
      <c r="AT43" s="162"/>
      <c r="AU43" s="162"/>
      <c r="AV43" s="162"/>
      <c r="AW43" s="162"/>
      <c r="AX43" s="162"/>
      <c r="AY43" s="162"/>
      <c r="AZ43" s="162"/>
      <c r="BA43" s="162"/>
      <c r="BB43" s="162"/>
      <c r="BC43" s="162"/>
      <c r="BD43" s="162"/>
      <c r="BE43" s="162"/>
      <c r="BF43" s="162"/>
      <c r="BG43" s="162"/>
      <c r="BH43" s="162"/>
      <c r="BI43" s="162"/>
      <c r="BJ43" s="162"/>
      <c r="BK43" s="162"/>
      <c r="BL43" s="162"/>
      <c r="BM43" s="162"/>
      <c r="BN43" s="162"/>
      <c r="BO43" s="162"/>
      <c r="BP43" s="162"/>
      <c r="BQ43" s="162"/>
      <c r="BR43" s="162"/>
      <c r="BS43" s="162"/>
      <c r="BT43" s="162"/>
      <c r="BU43" s="162"/>
      <c r="BV43" s="162"/>
      <c r="BW43" s="162"/>
      <c r="BX43" s="162"/>
      <c r="BY43" s="162"/>
      <c r="BZ43" s="162"/>
      <c r="CA43" s="162"/>
      <c r="CB43" s="162"/>
      <c r="CC43" s="162"/>
      <c r="CD43" s="162"/>
      <c r="CE43" s="162"/>
      <c r="CF43" s="162"/>
      <c r="CG43" s="162"/>
      <c r="CH43" s="162"/>
      <c r="CI43" s="162"/>
      <c r="CJ43" s="162"/>
      <c r="CK43" s="162"/>
      <c r="CL43" s="162"/>
      <c r="CM43" s="162"/>
      <c r="CN43" s="162"/>
      <c r="CO43" s="162"/>
      <c r="CP43" s="162"/>
      <c r="CQ43" s="162"/>
      <c r="CR43" s="162"/>
      <c r="CS43" s="162"/>
      <c r="CT43" s="162"/>
      <c r="CU43" s="162"/>
      <c r="CV43" s="162"/>
      <c r="CW43" s="162"/>
      <c r="CX43" s="162"/>
      <c r="CY43" s="162"/>
      <c r="CZ43" s="162"/>
      <c r="DA43" s="162"/>
      <c r="DB43" s="162"/>
      <c r="DC43" s="162"/>
    </row>
    <row r="44" spans="1:107" s="134" customFormat="1" ht="63" customHeight="1" thickTop="1">
      <c r="A44" s="144"/>
      <c r="B44" s="229" t="s">
        <v>81</v>
      </c>
      <c r="C44" s="243" t="s">
        <v>19</v>
      </c>
      <c r="D44" s="197">
        <v>2900</v>
      </c>
      <c r="E44" s="210" t="s">
        <v>193</v>
      </c>
      <c r="F44" s="213" t="s">
        <v>193</v>
      </c>
      <c r="G44" s="205">
        <v>2500</v>
      </c>
      <c r="H44" s="205">
        <v>2500</v>
      </c>
      <c r="I44" s="216" t="s">
        <v>193</v>
      </c>
    </row>
    <row r="45" spans="1:107" s="134" customFormat="1" ht="63" customHeight="1">
      <c r="A45" s="144"/>
      <c r="B45" s="230" t="s">
        <v>82</v>
      </c>
      <c r="C45" s="243" t="s">
        <v>19</v>
      </c>
      <c r="D45" s="215" t="s">
        <v>193</v>
      </c>
      <c r="E45" s="214" t="s">
        <v>193</v>
      </c>
      <c r="F45" s="215" t="s">
        <v>193</v>
      </c>
      <c r="G45" s="205">
        <v>3400</v>
      </c>
      <c r="H45" s="205">
        <v>3400</v>
      </c>
      <c r="I45" s="214" t="s">
        <v>193</v>
      </c>
    </row>
    <row r="46" spans="1:107" s="134" customFormat="1" ht="63" customHeight="1">
      <c r="A46" s="144"/>
      <c r="B46" s="230" t="s">
        <v>228</v>
      </c>
      <c r="C46" s="243" t="s">
        <v>19</v>
      </c>
      <c r="D46" s="215" t="s">
        <v>193</v>
      </c>
      <c r="E46" s="214" t="s">
        <v>193</v>
      </c>
      <c r="F46" s="215" t="s">
        <v>193</v>
      </c>
      <c r="G46" s="205">
        <v>4000</v>
      </c>
      <c r="H46" s="205">
        <v>4000</v>
      </c>
      <c r="I46" s="214" t="s">
        <v>193</v>
      </c>
    </row>
    <row r="47" spans="1:107" s="136" customFormat="1" ht="63" customHeight="1">
      <c r="A47" s="158"/>
      <c r="B47" s="230" t="s">
        <v>80</v>
      </c>
      <c r="C47" s="242" t="s">
        <v>19</v>
      </c>
      <c r="D47" s="297">
        <v>5000</v>
      </c>
      <c r="E47" s="298" t="s">
        <v>193</v>
      </c>
      <c r="F47" s="213" t="s">
        <v>193</v>
      </c>
      <c r="G47" s="205">
        <v>4400</v>
      </c>
      <c r="H47" s="205">
        <v>4400</v>
      </c>
      <c r="I47" s="198">
        <v>8925</v>
      </c>
      <c r="J47" s="134"/>
      <c r="K47" s="134"/>
      <c r="L47" s="134"/>
      <c r="M47" s="134"/>
      <c r="N47" s="134"/>
      <c r="O47" s="134"/>
      <c r="P47" s="134"/>
      <c r="Q47" s="134"/>
      <c r="R47" s="134"/>
      <c r="S47" s="134"/>
      <c r="T47" s="134"/>
      <c r="U47" s="134"/>
      <c r="V47" s="134"/>
      <c r="W47" s="134"/>
      <c r="X47" s="134"/>
      <c r="Y47" s="134"/>
      <c r="Z47" s="134"/>
      <c r="AA47" s="134"/>
      <c r="AB47" s="134"/>
      <c r="AC47" s="134"/>
      <c r="AD47" s="134"/>
      <c r="AE47" s="134"/>
      <c r="AF47" s="134"/>
      <c r="AG47" s="134"/>
      <c r="AH47" s="134"/>
      <c r="AI47" s="134"/>
      <c r="AJ47" s="134"/>
      <c r="AK47" s="134"/>
      <c r="AL47" s="134"/>
      <c r="AM47" s="134"/>
      <c r="AN47" s="134"/>
      <c r="AO47" s="134"/>
      <c r="AP47" s="134"/>
      <c r="AQ47" s="134"/>
      <c r="AR47" s="134"/>
      <c r="AS47" s="134"/>
      <c r="AT47" s="134"/>
      <c r="AU47" s="134"/>
      <c r="AV47" s="134"/>
      <c r="AW47" s="134"/>
      <c r="AX47" s="134"/>
      <c r="AY47" s="134"/>
      <c r="AZ47" s="134"/>
      <c r="BA47" s="134"/>
      <c r="BB47" s="134"/>
      <c r="BC47" s="134"/>
      <c r="BD47" s="134"/>
      <c r="BE47" s="134"/>
      <c r="BF47" s="134"/>
      <c r="BG47" s="134"/>
      <c r="BH47" s="134"/>
      <c r="BI47" s="134"/>
      <c r="BJ47" s="134"/>
      <c r="BK47" s="134"/>
      <c r="BL47" s="134"/>
      <c r="BM47" s="134"/>
      <c r="BN47" s="134"/>
      <c r="BO47" s="134"/>
      <c r="BP47" s="134"/>
      <c r="BQ47" s="134"/>
      <c r="BR47" s="134"/>
      <c r="BS47" s="134"/>
      <c r="BT47" s="134"/>
      <c r="BU47" s="134"/>
      <c r="BV47" s="134"/>
      <c r="BW47" s="134"/>
      <c r="BX47" s="134"/>
      <c r="BY47" s="134"/>
      <c r="BZ47" s="134"/>
      <c r="CA47" s="134"/>
      <c r="CB47" s="134"/>
      <c r="CC47" s="134"/>
      <c r="CD47" s="134"/>
      <c r="CE47" s="134"/>
      <c r="CF47" s="134"/>
      <c r="CG47" s="134"/>
      <c r="CH47" s="134"/>
      <c r="CI47" s="134"/>
      <c r="CJ47" s="134"/>
      <c r="CK47" s="134"/>
      <c r="CL47" s="134"/>
      <c r="CM47" s="134"/>
      <c r="CN47" s="134"/>
      <c r="CO47" s="134"/>
      <c r="CP47" s="134"/>
      <c r="CQ47" s="134"/>
      <c r="CR47" s="134"/>
      <c r="CS47" s="134"/>
      <c r="CT47" s="134"/>
      <c r="CU47" s="134"/>
      <c r="CV47" s="134"/>
      <c r="CW47" s="134"/>
      <c r="CX47" s="134"/>
      <c r="CY47" s="134"/>
      <c r="CZ47" s="134"/>
      <c r="DA47" s="134"/>
      <c r="DB47" s="134"/>
      <c r="DC47" s="134"/>
    </row>
    <row r="48" spans="1:107" s="145" customFormat="1" ht="63" customHeight="1">
      <c r="A48" s="144"/>
      <c r="B48" s="218" t="s">
        <v>83</v>
      </c>
      <c r="C48" s="243" t="s">
        <v>20</v>
      </c>
      <c r="D48" s="666">
        <v>809</v>
      </c>
      <c r="E48" s="667"/>
      <c r="F48" s="667"/>
      <c r="G48" s="667"/>
      <c r="H48" s="669"/>
      <c r="I48" s="228">
        <v>945</v>
      </c>
      <c r="J48" s="134"/>
      <c r="K48" s="134"/>
      <c r="L48" s="134"/>
      <c r="M48" s="134"/>
      <c r="N48" s="134"/>
      <c r="O48" s="134"/>
      <c r="P48" s="134"/>
      <c r="Q48" s="134"/>
      <c r="R48" s="134"/>
      <c r="S48" s="134"/>
      <c r="T48" s="134"/>
      <c r="U48" s="134"/>
      <c r="V48" s="134"/>
      <c r="W48" s="134"/>
      <c r="X48" s="134"/>
      <c r="Y48" s="134"/>
      <c r="Z48" s="134"/>
      <c r="AA48" s="134"/>
      <c r="AB48" s="134"/>
      <c r="AC48" s="134"/>
      <c r="AD48" s="134"/>
      <c r="AE48" s="134"/>
      <c r="AF48" s="134"/>
      <c r="AG48" s="134"/>
      <c r="AH48" s="134"/>
      <c r="AI48" s="134"/>
      <c r="AJ48" s="134"/>
      <c r="AK48" s="134"/>
      <c r="AL48" s="134"/>
      <c r="AM48" s="134"/>
      <c r="AN48" s="134"/>
      <c r="AO48" s="134"/>
      <c r="AP48" s="134"/>
      <c r="AQ48" s="134"/>
      <c r="AR48" s="134"/>
      <c r="AS48" s="134"/>
      <c r="AT48" s="134"/>
      <c r="AU48" s="134"/>
      <c r="AV48" s="134"/>
      <c r="AW48" s="134"/>
      <c r="AX48" s="134"/>
      <c r="AY48" s="134"/>
      <c r="AZ48" s="134"/>
      <c r="BA48" s="134"/>
      <c r="BB48" s="134"/>
      <c r="BC48" s="134"/>
      <c r="BD48" s="134"/>
      <c r="BE48" s="134"/>
      <c r="BF48" s="134"/>
      <c r="BG48" s="134"/>
      <c r="BH48" s="134"/>
      <c r="BI48" s="134"/>
      <c r="BJ48" s="134"/>
      <c r="BK48" s="134"/>
      <c r="BL48" s="134"/>
      <c r="BM48" s="134"/>
      <c r="BN48" s="134"/>
      <c r="BO48" s="134"/>
      <c r="BP48" s="134"/>
      <c r="BQ48" s="134"/>
      <c r="BR48" s="134"/>
      <c r="BS48" s="134"/>
      <c r="BT48" s="134"/>
      <c r="BU48" s="134"/>
      <c r="BV48" s="134"/>
      <c r="BW48" s="134"/>
      <c r="BX48" s="134"/>
      <c r="BY48" s="134"/>
      <c r="BZ48" s="134"/>
      <c r="CA48" s="134"/>
      <c r="CB48" s="134"/>
      <c r="CC48" s="134"/>
      <c r="CD48" s="134"/>
      <c r="CE48" s="134"/>
      <c r="CF48" s="134"/>
      <c r="CG48" s="134"/>
      <c r="CH48" s="134"/>
      <c r="CI48" s="134"/>
      <c r="CJ48" s="134"/>
      <c r="CK48" s="134"/>
      <c r="CL48" s="134"/>
      <c r="CM48" s="134"/>
      <c r="CN48" s="134"/>
      <c r="CO48" s="134"/>
      <c r="CP48" s="134"/>
      <c r="CQ48" s="134"/>
      <c r="CR48" s="134"/>
      <c r="CS48" s="134"/>
      <c r="CT48" s="134"/>
      <c r="CU48" s="134"/>
      <c r="CV48" s="134"/>
      <c r="CW48" s="134"/>
      <c r="CX48" s="134"/>
      <c r="CY48" s="134"/>
      <c r="CZ48" s="134"/>
      <c r="DA48" s="134"/>
      <c r="DB48" s="134"/>
      <c r="DC48" s="134"/>
    </row>
    <row r="49" spans="1:107" s="136" customFormat="1" ht="56.25" customHeight="1">
      <c r="A49" s="144"/>
      <c r="B49" s="238" t="s">
        <v>21</v>
      </c>
      <c r="C49" s="243" t="s">
        <v>22</v>
      </c>
      <c r="D49" s="666">
        <v>22</v>
      </c>
      <c r="E49" s="667"/>
      <c r="F49" s="667"/>
      <c r="G49" s="667"/>
      <c r="H49" s="667"/>
      <c r="I49" s="668"/>
      <c r="J49" s="134"/>
      <c r="K49" s="134"/>
      <c r="L49" s="134"/>
      <c r="M49" s="134"/>
      <c r="N49" s="134"/>
      <c r="O49" s="134"/>
      <c r="P49" s="134"/>
      <c r="Q49" s="134"/>
      <c r="R49" s="134"/>
      <c r="S49" s="134"/>
      <c r="T49" s="134"/>
      <c r="U49" s="134"/>
      <c r="V49" s="134"/>
      <c r="W49" s="134"/>
      <c r="X49" s="134"/>
      <c r="Y49" s="134"/>
      <c r="Z49" s="134"/>
      <c r="AA49" s="134"/>
      <c r="AB49" s="134"/>
      <c r="AC49" s="134"/>
      <c r="AD49" s="134"/>
      <c r="AE49" s="134"/>
      <c r="AF49" s="134"/>
      <c r="AG49" s="134"/>
      <c r="AH49" s="134"/>
      <c r="AI49" s="134"/>
      <c r="AJ49" s="134"/>
      <c r="AK49" s="134"/>
      <c r="AL49" s="134"/>
      <c r="AM49" s="134"/>
      <c r="AN49" s="134"/>
      <c r="AO49" s="134"/>
      <c r="AP49" s="134"/>
      <c r="AQ49" s="134"/>
      <c r="AR49" s="134"/>
      <c r="AS49" s="134"/>
      <c r="AT49" s="134"/>
      <c r="AU49" s="134"/>
      <c r="AV49" s="134"/>
      <c r="AW49" s="134"/>
      <c r="AX49" s="134"/>
      <c r="AY49" s="134"/>
      <c r="AZ49" s="134"/>
      <c r="BA49" s="134"/>
      <c r="BB49" s="134"/>
      <c r="BC49" s="134"/>
      <c r="BD49" s="134"/>
      <c r="BE49" s="134"/>
      <c r="BF49" s="134"/>
      <c r="BG49" s="134"/>
      <c r="BH49" s="134"/>
      <c r="BI49" s="134"/>
      <c r="BJ49" s="134"/>
      <c r="BK49" s="134"/>
      <c r="BL49" s="134"/>
      <c r="BM49" s="134"/>
      <c r="BN49" s="134"/>
      <c r="BO49" s="134"/>
      <c r="BP49" s="134"/>
      <c r="BQ49" s="134"/>
      <c r="BR49" s="134"/>
      <c r="BS49" s="134"/>
      <c r="BT49" s="134"/>
      <c r="BU49" s="134"/>
      <c r="BV49" s="134"/>
      <c r="BW49" s="134"/>
      <c r="BX49" s="134"/>
      <c r="BY49" s="134"/>
      <c r="BZ49" s="134"/>
      <c r="CA49" s="134"/>
      <c r="CB49" s="134"/>
      <c r="CC49" s="134"/>
      <c r="CD49" s="134"/>
      <c r="CE49" s="134"/>
      <c r="CF49" s="134"/>
      <c r="CG49" s="134"/>
      <c r="CH49" s="134"/>
      <c r="CI49" s="134"/>
      <c r="CJ49" s="134"/>
      <c r="CK49" s="134"/>
      <c r="CL49" s="134"/>
      <c r="CM49" s="134"/>
      <c r="CN49" s="134"/>
      <c r="CO49" s="134"/>
      <c r="CP49" s="134"/>
      <c r="CQ49" s="134"/>
      <c r="CR49" s="134"/>
      <c r="CS49" s="134"/>
      <c r="CT49" s="134"/>
      <c r="CU49" s="134"/>
      <c r="CV49" s="134"/>
      <c r="CW49" s="134"/>
      <c r="CX49" s="134"/>
      <c r="CY49" s="134"/>
      <c r="CZ49" s="134"/>
      <c r="DA49" s="134"/>
      <c r="DB49" s="134"/>
      <c r="DC49" s="134"/>
    </row>
    <row r="50" spans="1:107" s="136" customFormat="1" ht="56.25" customHeight="1" thickBot="1">
      <c r="A50" s="146"/>
      <c r="B50" s="239" t="s">
        <v>84</v>
      </c>
      <c r="C50" s="263" t="s">
        <v>23</v>
      </c>
      <c r="D50" s="675">
        <v>798</v>
      </c>
      <c r="E50" s="676"/>
      <c r="F50" s="676"/>
      <c r="G50" s="676"/>
      <c r="H50" s="676"/>
      <c r="I50" s="677"/>
      <c r="J50" s="134"/>
      <c r="K50" s="134"/>
      <c r="L50" s="134"/>
      <c r="M50" s="134"/>
      <c r="N50" s="134"/>
      <c r="O50" s="134"/>
      <c r="P50" s="134"/>
      <c r="Q50" s="134"/>
      <c r="R50" s="134"/>
      <c r="S50" s="134"/>
      <c r="T50" s="134"/>
      <c r="U50" s="134"/>
      <c r="V50" s="134"/>
      <c r="W50" s="134"/>
      <c r="X50" s="134"/>
      <c r="Y50" s="134"/>
      <c r="Z50" s="134"/>
      <c r="AA50" s="134"/>
      <c r="AB50" s="134"/>
      <c r="AC50" s="134"/>
      <c r="AD50" s="134"/>
      <c r="AE50" s="134"/>
      <c r="AF50" s="134"/>
      <c r="AG50" s="134"/>
      <c r="AH50" s="134"/>
      <c r="AI50" s="134"/>
      <c r="AJ50" s="134"/>
      <c r="AK50" s="134"/>
      <c r="AL50" s="134"/>
      <c r="AM50" s="134"/>
      <c r="AN50" s="134"/>
      <c r="AO50" s="134"/>
      <c r="AP50" s="134"/>
      <c r="AQ50" s="134"/>
      <c r="AR50" s="134"/>
      <c r="AS50" s="134"/>
      <c r="AT50" s="134"/>
      <c r="AU50" s="134"/>
      <c r="AV50" s="134"/>
      <c r="AW50" s="134"/>
      <c r="AX50" s="134"/>
      <c r="AY50" s="134"/>
      <c r="AZ50" s="134"/>
      <c r="BA50" s="134"/>
      <c r="BB50" s="134"/>
      <c r="BC50" s="134"/>
      <c r="BD50" s="134"/>
      <c r="BE50" s="134"/>
      <c r="BF50" s="134"/>
      <c r="BG50" s="134"/>
      <c r="BH50" s="134"/>
      <c r="BI50" s="134"/>
      <c r="BJ50" s="134"/>
      <c r="BK50" s="134"/>
      <c r="BL50" s="134"/>
      <c r="BM50" s="134"/>
      <c r="BN50" s="134"/>
      <c r="BO50" s="134"/>
      <c r="BP50" s="134"/>
      <c r="BQ50" s="134"/>
      <c r="BR50" s="134"/>
      <c r="BS50" s="134"/>
      <c r="BT50" s="134"/>
      <c r="BU50" s="134"/>
      <c r="BV50" s="134"/>
      <c r="BW50" s="134"/>
      <c r="BX50" s="134"/>
      <c r="BY50" s="134"/>
      <c r="BZ50" s="134"/>
      <c r="CA50" s="134"/>
      <c r="CB50" s="134"/>
      <c r="CC50" s="134"/>
      <c r="CD50" s="134"/>
      <c r="CE50" s="134"/>
      <c r="CF50" s="134"/>
      <c r="CG50" s="134"/>
      <c r="CH50" s="134"/>
      <c r="CI50" s="134"/>
      <c r="CJ50" s="134"/>
      <c r="CK50" s="134"/>
      <c r="CL50" s="134"/>
      <c r="CM50" s="134"/>
      <c r="CN50" s="134"/>
      <c r="CO50" s="134"/>
      <c r="CP50" s="134"/>
      <c r="CQ50" s="134"/>
      <c r="CR50" s="134"/>
      <c r="CS50" s="134"/>
      <c r="CT50" s="134"/>
      <c r="CU50" s="134"/>
      <c r="CV50" s="134"/>
      <c r="CW50" s="134"/>
      <c r="CX50" s="134"/>
      <c r="CY50" s="134"/>
      <c r="CZ50" s="134"/>
      <c r="DA50" s="134"/>
      <c r="DB50" s="134"/>
      <c r="DC50" s="134"/>
    </row>
    <row r="51" spans="1:107" s="145" customFormat="1" ht="33.75" customHeight="1" thickTop="1" thickBot="1">
      <c r="A51" s="565" t="s">
        <v>25</v>
      </c>
      <c r="B51" s="566"/>
      <c r="C51" s="566"/>
      <c r="D51" s="566"/>
      <c r="E51" s="566"/>
      <c r="F51" s="566"/>
      <c r="G51" s="566"/>
      <c r="H51" s="566"/>
      <c r="I51" s="568"/>
      <c r="J51" s="139"/>
      <c r="K51" s="139"/>
      <c r="L51" s="140"/>
      <c r="M51" s="134"/>
      <c r="N51" s="134"/>
      <c r="O51" s="134"/>
      <c r="P51" s="134"/>
      <c r="Q51" s="134"/>
      <c r="R51" s="134"/>
      <c r="S51" s="134"/>
      <c r="T51" s="134"/>
      <c r="U51" s="134"/>
      <c r="V51" s="134"/>
      <c r="W51" s="134"/>
      <c r="X51" s="134"/>
      <c r="Y51" s="134"/>
      <c r="Z51" s="134"/>
      <c r="AA51" s="134"/>
      <c r="AB51" s="134"/>
      <c r="AC51" s="134"/>
      <c r="AD51" s="134"/>
      <c r="AE51" s="134"/>
      <c r="AF51" s="134"/>
      <c r="AG51" s="134"/>
      <c r="AH51" s="134"/>
      <c r="AI51" s="134"/>
      <c r="AJ51" s="134"/>
      <c r="AK51" s="134"/>
      <c r="AL51" s="134"/>
      <c r="AM51" s="134"/>
      <c r="AN51" s="134"/>
      <c r="AO51" s="134"/>
      <c r="AP51" s="134"/>
      <c r="AQ51" s="134"/>
      <c r="AR51" s="134"/>
      <c r="AS51" s="134"/>
      <c r="AT51" s="134"/>
      <c r="AU51" s="134"/>
      <c r="AV51" s="134"/>
      <c r="AW51" s="134"/>
      <c r="AX51" s="134"/>
      <c r="AY51" s="134"/>
      <c r="AZ51" s="134"/>
      <c r="BA51" s="134"/>
      <c r="BB51" s="134"/>
      <c r="BC51" s="134"/>
      <c r="BD51" s="134"/>
      <c r="BE51" s="134"/>
      <c r="BF51" s="134"/>
      <c r="BG51" s="134"/>
      <c r="BH51" s="134"/>
      <c r="BI51" s="134"/>
      <c r="BJ51" s="134"/>
      <c r="BK51" s="134"/>
      <c r="BL51" s="134"/>
      <c r="BM51" s="134"/>
      <c r="BN51" s="134"/>
      <c r="BO51" s="134"/>
      <c r="BP51" s="134"/>
      <c r="BQ51" s="134"/>
      <c r="BR51" s="134"/>
      <c r="BS51" s="134"/>
      <c r="BT51" s="134"/>
      <c r="BU51" s="134"/>
      <c r="BV51" s="134"/>
      <c r="BW51" s="134"/>
      <c r="BX51" s="134"/>
      <c r="BY51" s="134"/>
      <c r="BZ51" s="134"/>
      <c r="CA51" s="134"/>
      <c r="CB51" s="134"/>
      <c r="CC51" s="134"/>
      <c r="CD51" s="134"/>
      <c r="CE51" s="134"/>
      <c r="CF51" s="134"/>
      <c r="CG51" s="134"/>
      <c r="CH51" s="134"/>
      <c r="CI51" s="134"/>
      <c r="CJ51" s="134"/>
      <c r="CK51" s="134"/>
      <c r="CL51" s="134"/>
      <c r="CM51" s="134"/>
      <c r="CN51" s="134"/>
      <c r="CO51" s="134"/>
      <c r="CP51" s="134"/>
      <c r="CQ51" s="134"/>
      <c r="CR51" s="134"/>
      <c r="CS51" s="134"/>
      <c r="CT51" s="134"/>
      <c r="CU51" s="134"/>
      <c r="CV51" s="134"/>
      <c r="CW51" s="134"/>
      <c r="CX51" s="134"/>
      <c r="CY51" s="134"/>
      <c r="CZ51" s="134"/>
      <c r="DA51" s="134"/>
      <c r="DB51" s="134"/>
      <c r="DC51" s="134"/>
    </row>
    <row r="52" spans="1:107" s="134" customFormat="1" ht="56.25" customHeight="1" thickTop="1">
      <c r="A52" s="192"/>
      <c r="B52" s="194" t="s">
        <v>98</v>
      </c>
      <c r="C52" s="273"/>
      <c r="D52" s="209" t="s">
        <v>193</v>
      </c>
      <c r="E52" s="208" t="s">
        <v>193</v>
      </c>
      <c r="F52" s="209" t="s">
        <v>193</v>
      </c>
      <c r="G52" s="205" t="s">
        <v>239</v>
      </c>
      <c r="H52" s="205" t="s">
        <v>239</v>
      </c>
      <c r="I52" s="217" t="s">
        <v>193</v>
      </c>
    </row>
    <row r="53" spans="1:107" s="134" customFormat="1" ht="56.25" customHeight="1">
      <c r="A53" s="192"/>
      <c r="B53" s="194" t="s">
        <v>257</v>
      </c>
      <c r="C53" s="274" t="s">
        <v>206</v>
      </c>
      <c r="D53" s="209" t="s">
        <v>193</v>
      </c>
      <c r="E53" s="208" t="s">
        <v>193</v>
      </c>
      <c r="F53" s="209" t="s">
        <v>193</v>
      </c>
      <c r="G53" s="205" t="s">
        <v>254</v>
      </c>
      <c r="H53" s="205" t="s">
        <v>254</v>
      </c>
      <c r="I53" s="217" t="s">
        <v>193</v>
      </c>
    </row>
    <row r="54" spans="1:107" s="134" customFormat="1" ht="56.25" customHeight="1">
      <c r="A54" s="192"/>
      <c r="B54" s="194" t="s">
        <v>258</v>
      </c>
      <c r="C54" s="274" t="s">
        <v>206</v>
      </c>
      <c r="D54" s="209" t="s">
        <v>193</v>
      </c>
      <c r="E54" s="208" t="s">
        <v>193</v>
      </c>
      <c r="F54" s="209" t="s">
        <v>193</v>
      </c>
      <c r="G54" s="205" t="s">
        <v>255</v>
      </c>
      <c r="H54" s="205" t="s">
        <v>255</v>
      </c>
      <c r="I54" s="217" t="s">
        <v>193</v>
      </c>
    </row>
    <row r="55" spans="1:107" s="134" customFormat="1" ht="56.25" customHeight="1" thickBot="1">
      <c r="A55" s="248"/>
      <c r="B55" s="336" t="s">
        <v>259</v>
      </c>
      <c r="C55" s="274" t="s">
        <v>206</v>
      </c>
      <c r="D55" s="249" t="s">
        <v>193</v>
      </c>
      <c r="E55" s="250" t="s">
        <v>193</v>
      </c>
      <c r="F55" s="249" t="s">
        <v>193</v>
      </c>
      <c r="G55" s="251" t="s">
        <v>256</v>
      </c>
      <c r="H55" s="251" t="s">
        <v>256</v>
      </c>
      <c r="I55" s="252" t="s">
        <v>193</v>
      </c>
    </row>
    <row r="56" spans="1:107" s="136" customFormat="1" ht="33.75" customHeight="1" thickTop="1" thickBot="1">
      <c r="A56" s="565" t="s">
        <v>27</v>
      </c>
      <c r="B56" s="566"/>
      <c r="C56" s="566"/>
      <c r="D56" s="566"/>
      <c r="E56" s="566"/>
      <c r="F56" s="566"/>
      <c r="G56" s="566"/>
      <c r="H56" s="566"/>
      <c r="I56" s="568"/>
      <c r="J56" s="134"/>
      <c r="K56" s="134"/>
      <c r="L56" s="134"/>
      <c r="M56" s="134"/>
      <c r="N56" s="134"/>
      <c r="O56" s="134"/>
      <c r="P56" s="134"/>
      <c r="Q56" s="134"/>
      <c r="R56" s="134"/>
      <c r="S56" s="134"/>
      <c r="T56" s="134"/>
      <c r="U56" s="134"/>
      <c r="V56" s="134"/>
      <c r="W56" s="134"/>
      <c r="X56" s="134"/>
      <c r="Y56" s="134"/>
      <c r="Z56" s="134"/>
      <c r="AA56" s="134"/>
      <c r="AB56" s="134"/>
      <c r="AC56" s="134"/>
      <c r="AD56" s="134"/>
      <c r="AE56" s="134"/>
      <c r="AF56" s="134"/>
      <c r="AG56" s="134"/>
      <c r="AH56" s="134"/>
      <c r="AI56" s="134"/>
      <c r="AJ56" s="134"/>
      <c r="AK56" s="134"/>
      <c r="AL56" s="134"/>
      <c r="AM56" s="134"/>
      <c r="AN56" s="134"/>
      <c r="AO56" s="134"/>
      <c r="AP56" s="134"/>
      <c r="AQ56" s="134"/>
      <c r="AR56" s="134"/>
      <c r="AS56" s="134"/>
      <c r="AT56" s="134"/>
      <c r="AU56" s="134"/>
      <c r="AV56" s="134"/>
      <c r="AW56" s="134"/>
      <c r="AX56" s="134"/>
      <c r="AY56" s="134"/>
      <c r="AZ56" s="134"/>
      <c r="BA56" s="134"/>
      <c r="BB56" s="134"/>
      <c r="BC56" s="134"/>
      <c r="BD56" s="134"/>
      <c r="BE56" s="134"/>
      <c r="BF56" s="134"/>
      <c r="BG56" s="134"/>
      <c r="BH56" s="134"/>
      <c r="BI56" s="134"/>
      <c r="BJ56" s="134"/>
      <c r="BK56" s="134"/>
      <c r="BL56" s="134"/>
      <c r="BM56" s="134"/>
      <c r="BN56" s="134"/>
      <c r="BO56" s="134"/>
      <c r="BP56" s="134"/>
      <c r="BQ56" s="134"/>
      <c r="BR56" s="134"/>
      <c r="BS56" s="134"/>
      <c r="BT56" s="134"/>
      <c r="BU56" s="134"/>
      <c r="BV56" s="134"/>
      <c r="BW56" s="134"/>
      <c r="BX56" s="134"/>
      <c r="BY56" s="134"/>
      <c r="BZ56" s="134"/>
      <c r="CA56" s="134"/>
      <c r="CB56" s="134"/>
      <c r="CC56" s="134"/>
      <c r="CD56" s="134"/>
      <c r="CE56" s="134"/>
      <c r="CF56" s="134"/>
      <c r="CG56" s="134"/>
      <c r="CH56" s="134"/>
      <c r="CI56" s="134"/>
      <c r="CJ56" s="134"/>
      <c r="CK56" s="134"/>
      <c r="CL56" s="134"/>
      <c r="CM56" s="134"/>
      <c r="CN56" s="134"/>
      <c r="CO56" s="134"/>
      <c r="CP56" s="134"/>
      <c r="CQ56" s="134"/>
      <c r="CR56" s="134"/>
      <c r="CS56" s="134"/>
      <c r="CT56" s="134"/>
      <c r="CU56" s="134"/>
      <c r="CV56" s="134"/>
      <c r="CW56" s="134"/>
      <c r="CX56" s="134"/>
      <c r="CY56" s="134"/>
      <c r="CZ56" s="134"/>
      <c r="DA56" s="134"/>
      <c r="DB56" s="134"/>
      <c r="DC56" s="134"/>
    </row>
    <row r="57" spans="1:107" s="136" customFormat="1" ht="60.75" customHeight="1" thickTop="1">
      <c r="A57" s="144"/>
      <c r="B57" s="229" t="s">
        <v>282</v>
      </c>
      <c r="C57" s="262" t="s">
        <v>196</v>
      </c>
      <c r="D57" s="633">
        <v>1869</v>
      </c>
      <c r="E57" s="634"/>
      <c r="F57" s="634"/>
      <c r="G57" s="634"/>
      <c r="H57" s="674"/>
      <c r="I57" s="196">
        <v>2100</v>
      </c>
      <c r="J57" s="134"/>
      <c r="K57" s="134"/>
      <c r="L57" s="134"/>
      <c r="M57" s="134"/>
      <c r="N57" s="134"/>
      <c r="O57" s="134"/>
      <c r="P57" s="134"/>
      <c r="Q57" s="134"/>
      <c r="R57" s="134"/>
      <c r="S57" s="134"/>
      <c r="T57" s="134"/>
      <c r="U57" s="134"/>
      <c r="V57" s="134"/>
      <c r="W57" s="134"/>
      <c r="X57" s="134"/>
      <c r="Y57" s="134"/>
      <c r="Z57" s="134"/>
      <c r="AA57" s="134"/>
      <c r="AB57" s="134"/>
      <c r="AC57" s="134"/>
      <c r="AD57" s="134"/>
      <c r="AE57" s="134"/>
      <c r="AF57" s="134"/>
      <c r="AG57" s="134"/>
      <c r="AH57" s="134"/>
      <c r="AI57" s="134"/>
      <c r="AJ57" s="134"/>
      <c r="AK57" s="134"/>
      <c r="AL57" s="134"/>
      <c r="AM57" s="134"/>
      <c r="AN57" s="134"/>
      <c r="AO57" s="134"/>
      <c r="AP57" s="134"/>
      <c r="AQ57" s="134"/>
      <c r="AR57" s="134"/>
      <c r="AS57" s="134"/>
      <c r="AT57" s="134"/>
      <c r="AU57" s="134"/>
      <c r="AV57" s="134"/>
      <c r="AW57" s="134"/>
      <c r="AX57" s="134"/>
      <c r="AY57" s="134"/>
      <c r="AZ57" s="134"/>
      <c r="BA57" s="134"/>
      <c r="BB57" s="134"/>
      <c r="BC57" s="134"/>
      <c r="BD57" s="134"/>
      <c r="BE57" s="134"/>
      <c r="BF57" s="134"/>
      <c r="BG57" s="134"/>
      <c r="BH57" s="134"/>
      <c r="BI57" s="134"/>
      <c r="BJ57" s="134"/>
      <c r="BK57" s="134"/>
      <c r="BL57" s="134"/>
      <c r="BM57" s="134"/>
      <c r="BN57" s="134"/>
      <c r="BO57" s="134"/>
      <c r="BP57" s="134"/>
      <c r="BQ57" s="134"/>
      <c r="BR57" s="134"/>
      <c r="BS57" s="134"/>
      <c r="BT57" s="134"/>
      <c r="BU57" s="134"/>
      <c r="BV57" s="134"/>
      <c r="BW57" s="134"/>
      <c r="BX57" s="134"/>
      <c r="BY57" s="134"/>
      <c r="BZ57" s="134"/>
      <c r="CA57" s="134"/>
      <c r="CB57" s="134"/>
      <c r="CC57" s="134"/>
      <c r="CD57" s="134"/>
      <c r="CE57" s="134"/>
      <c r="CF57" s="134"/>
      <c r="CG57" s="134"/>
      <c r="CH57" s="134"/>
      <c r="CI57" s="134"/>
      <c r="CJ57" s="134"/>
      <c r="CK57" s="134"/>
      <c r="CL57" s="134"/>
      <c r="CM57" s="134"/>
      <c r="CN57" s="134"/>
      <c r="CO57" s="134"/>
      <c r="CP57" s="134"/>
      <c r="CQ57" s="134"/>
      <c r="CR57" s="134"/>
      <c r="CS57" s="134"/>
      <c r="CT57" s="134"/>
      <c r="CU57" s="134"/>
      <c r="CV57" s="134"/>
      <c r="CW57" s="134"/>
      <c r="CX57" s="134"/>
      <c r="CY57" s="134"/>
      <c r="CZ57" s="134"/>
      <c r="DA57" s="134"/>
      <c r="DB57" s="134"/>
      <c r="DC57" s="134"/>
    </row>
    <row r="58" spans="1:107" s="134" customFormat="1" ht="60.75" customHeight="1">
      <c r="A58" s="144"/>
      <c r="B58" s="218" t="s">
        <v>101</v>
      </c>
      <c r="C58" s="262" t="s">
        <v>197</v>
      </c>
      <c r="D58" s="666">
        <v>2249</v>
      </c>
      <c r="E58" s="667"/>
      <c r="F58" s="667"/>
      <c r="G58" s="667"/>
      <c r="H58" s="667"/>
      <c r="I58" s="668"/>
    </row>
    <row r="59" spans="1:107" s="134" customFormat="1" ht="60.75" customHeight="1">
      <c r="A59" s="144"/>
      <c r="B59" s="218" t="s">
        <v>102</v>
      </c>
      <c r="C59" s="262" t="s">
        <v>197</v>
      </c>
      <c r="D59" s="666">
        <v>2200</v>
      </c>
      <c r="E59" s="667"/>
      <c r="F59" s="667"/>
      <c r="G59" s="667"/>
      <c r="H59" s="667"/>
      <c r="I59" s="668"/>
    </row>
    <row r="60" spans="1:107" s="134" customFormat="1" ht="60.75" customHeight="1">
      <c r="A60" s="141"/>
      <c r="B60" s="233" t="s">
        <v>103</v>
      </c>
      <c r="C60" s="243" t="s">
        <v>29</v>
      </c>
      <c r="D60" s="666">
        <v>971</v>
      </c>
      <c r="E60" s="667"/>
      <c r="F60" s="667"/>
      <c r="G60" s="667"/>
      <c r="H60" s="667"/>
      <c r="I60" s="668"/>
    </row>
    <row r="61" spans="1:107" s="134" customFormat="1" ht="60.75" customHeight="1">
      <c r="A61" s="141"/>
      <c r="B61" s="233" t="s">
        <v>68</v>
      </c>
      <c r="C61" s="271" t="s">
        <v>28</v>
      </c>
      <c r="D61" s="666">
        <v>604</v>
      </c>
      <c r="E61" s="667"/>
      <c r="F61" s="667"/>
      <c r="G61" s="667"/>
      <c r="H61" s="667"/>
      <c r="I61" s="668"/>
    </row>
    <row r="62" spans="1:107" s="134" customFormat="1" ht="60.75" customHeight="1">
      <c r="A62" s="158"/>
      <c r="B62" s="367" t="s">
        <v>283</v>
      </c>
      <c r="C62" s="265"/>
      <c r="D62" s="666">
        <v>455</v>
      </c>
      <c r="E62" s="667"/>
      <c r="F62" s="667"/>
      <c r="G62" s="667"/>
      <c r="H62" s="667"/>
      <c r="I62" s="668"/>
    </row>
    <row r="63" spans="1:107" s="134" customFormat="1" ht="63.75" customHeight="1">
      <c r="A63" s="158"/>
      <c r="B63" s="233" t="s">
        <v>69</v>
      </c>
      <c r="C63" s="265"/>
      <c r="D63" s="666">
        <v>800</v>
      </c>
      <c r="E63" s="667"/>
      <c r="F63" s="667"/>
      <c r="G63" s="667"/>
      <c r="H63" s="667"/>
      <c r="I63" s="668"/>
    </row>
    <row r="64" spans="1:107" s="134" customFormat="1" ht="63.75" customHeight="1">
      <c r="A64" s="158"/>
      <c r="B64" s="233" t="s">
        <v>70</v>
      </c>
      <c r="C64" s="265"/>
      <c r="D64" s="666" t="s">
        <v>233</v>
      </c>
      <c r="E64" s="667"/>
      <c r="F64" s="667"/>
      <c r="G64" s="667"/>
      <c r="H64" s="667"/>
      <c r="I64" s="668"/>
    </row>
    <row r="65" spans="1:107" s="145" customFormat="1" ht="57" customHeight="1">
      <c r="A65" s="144"/>
      <c r="B65" s="240" t="s">
        <v>281</v>
      </c>
      <c r="C65" s="262" t="s">
        <v>30</v>
      </c>
      <c r="D65" s="633">
        <v>47</v>
      </c>
      <c r="E65" s="634"/>
      <c r="F65" s="634"/>
      <c r="G65" s="634"/>
      <c r="H65" s="674"/>
      <c r="I65" s="196">
        <v>53</v>
      </c>
      <c r="J65" s="134"/>
      <c r="K65" s="134"/>
      <c r="L65" s="134"/>
      <c r="M65" s="134"/>
      <c r="N65" s="134"/>
      <c r="O65" s="134"/>
      <c r="P65" s="134"/>
      <c r="Q65" s="134"/>
      <c r="R65" s="134"/>
      <c r="S65" s="134"/>
      <c r="T65" s="134"/>
      <c r="U65" s="134"/>
      <c r="V65" s="134"/>
      <c r="W65" s="134"/>
      <c r="X65" s="134"/>
      <c r="Y65" s="134"/>
      <c r="Z65" s="134"/>
      <c r="AA65" s="134"/>
      <c r="AB65" s="134"/>
      <c r="AC65" s="134"/>
      <c r="AD65" s="134"/>
      <c r="AE65" s="134"/>
      <c r="AF65" s="134"/>
      <c r="AG65" s="134"/>
      <c r="AH65" s="134"/>
      <c r="AI65" s="134"/>
      <c r="AJ65" s="134"/>
      <c r="AK65" s="134"/>
      <c r="AL65" s="134"/>
      <c r="AM65" s="134"/>
      <c r="AN65" s="134"/>
      <c r="AO65" s="134"/>
      <c r="AP65" s="134"/>
      <c r="AQ65" s="134"/>
      <c r="AR65" s="134"/>
      <c r="AS65" s="134"/>
      <c r="AT65" s="134"/>
      <c r="AU65" s="134"/>
      <c r="AV65" s="134"/>
      <c r="AW65" s="134"/>
      <c r="AX65" s="134"/>
      <c r="AY65" s="134"/>
      <c r="AZ65" s="134"/>
      <c r="BA65" s="134"/>
      <c r="BB65" s="134"/>
      <c r="BC65" s="134"/>
      <c r="BD65" s="134"/>
      <c r="BE65" s="134"/>
      <c r="BF65" s="134"/>
      <c r="BG65" s="134"/>
      <c r="BH65" s="134"/>
      <c r="BI65" s="134"/>
      <c r="BJ65" s="134"/>
      <c r="BK65" s="134"/>
      <c r="BL65" s="134"/>
      <c r="BM65" s="134"/>
      <c r="BN65" s="134"/>
      <c r="BO65" s="134"/>
      <c r="BP65" s="134"/>
      <c r="BQ65" s="134"/>
      <c r="BR65" s="134"/>
      <c r="BS65" s="134"/>
      <c r="BT65" s="134"/>
      <c r="BU65" s="134"/>
      <c r="BV65" s="134"/>
      <c r="BW65" s="134"/>
      <c r="BX65" s="134"/>
      <c r="BY65" s="134"/>
      <c r="BZ65" s="134"/>
      <c r="CA65" s="134"/>
      <c r="CB65" s="134"/>
      <c r="CC65" s="134"/>
      <c r="CD65" s="134"/>
      <c r="CE65" s="134"/>
      <c r="CF65" s="134"/>
      <c r="CG65" s="134"/>
      <c r="CH65" s="134"/>
      <c r="CI65" s="134"/>
      <c r="CJ65" s="134"/>
      <c r="CK65" s="134"/>
      <c r="CL65" s="134"/>
      <c r="CM65" s="134"/>
      <c r="CN65" s="134"/>
      <c r="CO65" s="134"/>
      <c r="CP65" s="134"/>
      <c r="CQ65" s="134"/>
      <c r="CR65" s="134"/>
      <c r="CS65" s="134"/>
      <c r="CT65" s="134"/>
      <c r="CU65" s="134"/>
      <c r="CV65" s="134"/>
      <c r="CW65" s="134"/>
      <c r="CX65" s="134"/>
      <c r="CY65" s="134"/>
      <c r="CZ65" s="134"/>
      <c r="DA65" s="134"/>
      <c r="DB65" s="134"/>
      <c r="DC65" s="134"/>
    </row>
    <row r="66" spans="1:107" s="134" customFormat="1" ht="60" customHeight="1" thickBot="1">
      <c r="A66" s="146"/>
      <c r="B66" s="241" t="s">
        <v>203</v>
      </c>
      <c r="C66" s="272"/>
      <c r="D66" s="646">
        <v>63</v>
      </c>
      <c r="E66" s="670"/>
      <c r="F66" s="670"/>
      <c r="G66" s="670"/>
      <c r="H66" s="670"/>
      <c r="I66" s="647"/>
    </row>
    <row r="67" spans="1:107" s="134" customFormat="1" ht="39" customHeight="1" thickTop="1" thickBot="1">
      <c r="A67" s="699" t="s">
        <v>0</v>
      </c>
      <c r="B67" s="700"/>
      <c r="C67" s="700"/>
      <c r="D67" s="700"/>
      <c r="E67" s="700"/>
      <c r="F67" s="283" t="s">
        <v>97</v>
      </c>
      <c r="G67" s="284" t="s">
        <v>2</v>
      </c>
      <c r="H67" s="631" t="s">
        <v>96</v>
      </c>
      <c r="I67" s="632"/>
    </row>
    <row r="68" spans="1:107" s="134" customFormat="1" ht="33.75" customHeight="1" thickTop="1" thickBot="1">
      <c r="A68" s="565" t="s">
        <v>36</v>
      </c>
      <c r="B68" s="566"/>
      <c r="C68" s="566"/>
      <c r="D68" s="566"/>
      <c r="E68" s="566"/>
      <c r="F68" s="566"/>
      <c r="G68" s="566"/>
      <c r="H68" s="566"/>
      <c r="I68" s="568"/>
      <c r="J68" s="140"/>
      <c r="K68" s="140"/>
      <c r="L68" s="140"/>
    </row>
    <row r="69" spans="1:107" s="134" customFormat="1" ht="52.5" customHeight="1" thickTop="1">
      <c r="A69" s="182"/>
      <c r="B69" s="628" t="s">
        <v>207</v>
      </c>
      <c r="C69" s="629"/>
      <c r="D69" s="629"/>
      <c r="E69" s="630"/>
      <c r="F69" s="270" t="s">
        <v>37</v>
      </c>
      <c r="G69" s="259" t="s">
        <v>6</v>
      </c>
      <c r="H69" s="718">
        <v>50</v>
      </c>
      <c r="I69" s="719"/>
    </row>
    <row r="70" spans="1:107" s="134" customFormat="1" ht="52.5" customHeight="1">
      <c r="A70" s="144"/>
      <c r="B70" s="625" t="s">
        <v>208</v>
      </c>
      <c r="C70" s="626"/>
      <c r="D70" s="626"/>
      <c r="E70" s="627"/>
      <c r="F70" s="262" t="s">
        <v>37</v>
      </c>
      <c r="G70" s="261" t="s">
        <v>6</v>
      </c>
      <c r="H70" s="702">
        <v>100</v>
      </c>
      <c r="I70" s="703"/>
    </row>
    <row r="71" spans="1:107" s="134" customFormat="1" ht="52.5" customHeight="1">
      <c r="A71" s="144"/>
      <c r="B71" s="625" t="s">
        <v>209</v>
      </c>
      <c r="C71" s="626"/>
      <c r="D71" s="626"/>
      <c r="E71" s="627"/>
      <c r="F71" s="262" t="s">
        <v>38</v>
      </c>
      <c r="G71" s="261" t="s">
        <v>6</v>
      </c>
      <c r="H71" s="709">
        <v>8.9</v>
      </c>
      <c r="I71" s="710"/>
    </row>
    <row r="72" spans="1:107" s="134" customFormat="1" ht="52.5" customHeight="1">
      <c r="A72" s="144"/>
      <c r="B72" s="715" t="s">
        <v>39</v>
      </c>
      <c r="C72" s="716"/>
      <c r="D72" s="716"/>
      <c r="E72" s="717"/>
      <c r="F72" s="262" t="s">
        <v>38</v>
      </c>
      <c r="G72" s="261" t="s">
        <v>6</v>
      </c>
      <c r="H72" s="702">
        <v>79</v>
      </c>
      <c r="I72" s="703"/>
    </row>
    <row r="73" spans="1:107" s="134" customFormat="1" ht="52.5" customHeight="1">
      <c r="A73" s="144"/>
      <c r="B73" s="625" t="s">
        <v>114</v>
      </c>
      <c r="C73" s="626"/>
      <c r="D73" s="626"/>
      <c r="E73" s="627"/>
      <c r="F73" s="262"/>
      <c r="G73" s="261" t="s">
        <v>40</v>
      </c>
      <c r="H73" s="702">
        <v>783</v>
      </c>
      <c r="I73" s="703"/>
    </row>
    <row r="74" spans="1:107" s="134" customFormat="1" ht="52.5" customHeight="1">
      <c r="A74" s="144"/>
      <c r="B74" s="625" t="s">
        <v>113</v>
      </c>
      <c r="C74" s="626"/>
      <c r="D74" s="626"/>
      <c r="E74" s="627"/>
      <c r="F74" s="262"/>
      <c r="G74" s="261" t="s">
        <v>40</v>
      </c>
      <c r="H74" s="702">
        <v>1050</v>
      </c>
      <c r="I74" s="703"/>
    </row>
    <row r="75" spans="1:107" s="134" customFormat="1" ht="52.5" customHeight="1" thickBot="1">
      <c r="A75" s="146"/>
      <c r="B75" s="704" t="s">
        <v>112</v>
      </c>
      <c r="C75" s="705"/>
      <c r="D75" s="705"/>
      <c r="E75" s="706"/>
      <c r="F75" s="263" t="s">
        <v>38</v>
      </c>
      <c r="G75" s="264" t="s">
        <v>6</v>
      </c>
      <c r="H75" s="707">
        <v>33.6</v>
      </c>
      <c r="I75" s="708"/>
    </row>
    <row r="76" spans="1:107" s="134" customFormat="1" ht="29.25" customHeight="1" thickTop="1" thickBot="1">
      <c r="A76" s="565" t="s">
        <v>26</v>
      </c>
      <c r="B76" s="566"/>
      <c r="C76" s="566"/>
      <c r="D76" s="566"/>
      <c r="E76" s="566"/>
      <c r="F76" s="566"/>
      <c r="G76" s="566"/>
      <c r="H76" s="566"/>
      <c r="I76" s="568"/>
      <c r="J76" s="139"/>
      <c r="K76" s="140"/>
      <c r="L76" s="140"/>
    </row>
    <row r="77" spans="1:107" s="136" customFormat="1" ht="67.5" customHeight="1" thickTop="1" thickBot="1">
      <c r="A77" s="191"/>
      <c r="B77" s="711" t="s">
        <v>241</v>
      </c>
      <c r="C77" s="712"/>
      <c r="D77" s="712"/>
      <c r="E77" s="712"/>
      <c r="F77" s="300"/>
      <c r="G77" s="264" t="s">
        <v>6</v>
      </c>
      <c r="H77" s="713">
        <v>7019</v>
      </c>
      <c r="I77" s="714"/>
      <c r="J77" s="134"/>
      <c r="K77" s="134"/>
      <c r="L77" s="134"/>
      <c r="M77" s="134"/>
      <c r="N77" s="134"/>
      <c r="O77" s="134"/>
      <c r="P77" s="134"/>
      <c r="Q77" s="134"/>
      <c r="R77" s="134"/>
      <c r="S77" s="134"/>
      <c r="T77" s="134"/>
      <c r="U77" s="134"/>
      <c r="V77" s="134"/>
      <c r="W77" s="134"/>
      <c r="X77" s="134"/>
      <c r="Y77" s="134"/>
      <c r="Z77" s="134"/>
      <c r="AA77" s="134"/>
      <c r="AB77" s="134"/>
      <c r="AC77" s="134"/>
      <c r="AD77" s="134"/>
      <c r="AE77" s="134"/>
      <c r="AF77" s="134"/>
      <c r="AG77" s="134"/>
      <c r="AH77" s="134"/>
      <c r="AI77" s="134"/>
      <c r="AJ77" s="134"/>
      <c r="AK77" s="134"/>
      <c r="AL77" s="134"/>
      <c r="AM77" s="134"/>
      <c r="AN77" s="134"/>
      <c r="AO77" s="134"/>
      <c r="AP77" s="134"/>
      <c r="AQ77" s="134"/>
      <c r="AR77" s="134"/>
      <c r="AS77" s="134"/>
      <c r="AT77" s="134"/>
      <c r="AU77" s="134"/>
      <c r="AV77" s="134"/>
      <c r="AW77" s="134"/>
      <c r="AX77" s="134"/>
      <c r="AY77" s="134"/>
      <c r="AZ77" s="134"/>
      <c r="BA77" s="134"/>
      <c r="BB77" s="134"/>
      <c r="BC77" s="134"/>
      <c r="BD77" s="134"/>
      <c r="BE77" s="134"/>
      <c r="BF77" s="134"/>
      <c r="BG77" s="134"/>
      <c r="BH77" s="134"/>
      <c r="BI77" s="134"/>
      <c r="BJ77" s="134"/>
      <c r="BK77" s="134"/>
      <c r="BL77" s="134"/>
      <c r="BM77" s="134"/>
      <c r="BN77" s="134"/>
      <c r="BO77" s="134"/>
      <c r="BP77" s="134"/>
      <c r="BQ77" s="134"/>
      <c r="BR77" s="134"/>
      <c r="BS77" s="134"/>
      <c r="BT77" s="134"/>
      <c r="BU77" s="134"/>
      <c r="BV77" s="134"/>
      <c r="BW77" s="134"/>
      <c r="BX77" s="134"/>
      <c r="BY77" s="134"/>
      <c r="BZ77" s="134"/>
      <c r="CA77" s="134"/>
      <c r="CB77" s="134"/>
      <c r="CC77" s="134"/>
      <c r="CD77" s="134"/>
      <c r="CE77" s="134"/>
      <c r="CF77" s="134"/>
      <c r="CG77" s="134"/>
      <c r="CH77" s="134"/>
      <c r="CI77" s="134"/>
      <c r="CJ77" s="134"/>
      <c r="CK77" s="134"/>
      <c r="CL77" s="134"/>
      <c r="CM77" s="134"/>
      <c r="CN77" s="134"/>
      <c r="CO77" s="134"/>
      <c r="CP77" s="134"/>
      <c r="CQ77" s="134"/>
      <c r="CR77" s="134"/>
      <c r="CS77" s="134"/>
      <c r="CT77" s="134"/>
      <c r="CU77" s="134"/>
      <c r="CV77" s="134"/>
      <c r="CW77" s="134"/>
      <c r="CX77" s="134"/>
      <c r="CY77" s="134"/>
      <c r="CZ77" s="134"/>
      <c r="DA77" s="134"/>
      <c r="DB77" s="134"/>
      <c r="DC77" s="134"/>
    </row>
    <row r="78" spans="1:107" s="134" customFormat="1" ht="45" customHeight="1" thickTop="1" thickBot="1">
      <c r="A78" s="699" t="s">
        <v>0</v>
      </c>
      <c r="B78" s="700"/>
      <c r="C78" s="700"/>
      <c r="D78" s="700"/>
      <c r="E78" s="700"/>
      <c r="F78" s="283" t="s">
        <v>97</v>
      </c>
      <c r="G78" s="284" t="s">
        <v>2</v>
      </c>
      <c r="H78" s="631" t="s">
        <v>96</v>
      </c>
      <c r="I78" s="632"/>
    </row>
    <row r="79" spans="1:107" s="134" customFormat="1" ht="29.25" customHeight="1" thickTop="1" thickBot="1">
      <c r="A79" s="565" t="s">
        <v>31</v>
      </c>
      <c r="B79" s="566"/>
      <c r="C79" s="566"/>
      <c r="D79" s="566"/>
      <c r="E79" s="566"/>
      <c r="F79" s="566"/>
      <c r="G79" s="566"/>
      <c r="H79" s="566"/>
      <c r="I79" s="568"/>
      <c r="J79" s="139"/>
      <c r="K79" s="140"/>
      <c r="L79" s="140"/>
    </row>
    <row r="80" spans="1:107" s="134" customFormat="1" ht="60" customHeight="1" thickTop="1">
      <c r="A80" s="141"/>
      <c r="B80" s="664" t="s">
        <v>105</v>
      </c>
      <c r="C80" s="664"/>
      <c r="D80" s="664"/>
      <c r="E80" s="665"/>
      <c r="F80" s="265" t="s">
        <v>212</v>
      </c>
      <c r="G80" s="266" t="s">
        <v>10</v>
      </c>
      <c r="H80" s="720">
        <v>3280</v>
      </c>
      <c r="I80" s="721"/>
    </row>
    <row r="81" spans="1:112" s="134" customFormat="1" ht="60" customHeight="1">
      <c r="A81" s="135"/>
      <c r="B81" s="656" t="s">
        <v>104</v>
      </c>
      <c r="C81" s="656"/>
      <c r="D81" s="656"/>
      <c r="E81" s="657"/>
      <c r="F81" s="262" t="s">
        <v>212</v>
      </c>
      <c r="G81" s="267" t="s">
        <v>10</v>
      </c>
      <c r="H81" s="702">
        <v>4300</v>
      </c>
      <c r="I81" s="703"/>
    </row>
    <row r="82" spans="1:112" s="134" customFormat="1" ht="78.75" customHeight="1">
      <c r="A82" s="135"/>
      <c r="B82" s="656" t="s">
        <v>202</v>
      </c>
      <c r="C82" s="656"/>
      <c r="D82" s="656"/>
      <c r="E82" s="657"/>
      <c r="F82" s="262" t="s">
        <v>212</v>
      </c>
      <c r="G82" s="267" t="s">
        <v>10</v>
      </c>
      <c r="H82" s="722" t="s">
        <v>32</v>
      </c>
      <c r="I82" s="723"/>
    </row>
    <row r="83" spans="1:112" s="134" customFormat="1" ht="65.25" customHeight="1">
      <c r="A83" s="135"/>
      <c r="B83" s="654" t="s">
        <v>106</v>
      </c>
      <c r="C83" s="654"/>
      <c r="D83" s="654"/>
      <c r="E83" s="655"/>
      <c r="F83" s="262" t="s">
        <v>212</v>
      </c>
      <c r="G83" s="267" t="s">
        <v>10</v>
      </c>
      <c r="H83" s="658">
        <v>5300</v>
      </c>
      <c r="I83" s="659"/>
    </row>
    <row r="84" spans="1:112" s="134" customFormat="1" ht="65.25" customHeight="1">
      <c r="A84" s="135"/>
      <c r="B84" s="650" t="s">
        <v>107</v>
      </c>
      <c r="C84" s="650"/>
      <c r="D84" s="650"/>
      <c r="E84" s="651"/>
      <c r="F84" s="262" t="s">
        <v>212</v>
      </c>
      <c r="G84" s="267" t="s">
        <v>10</v>
      </c>
      <c r="H84" s="658">
        <v>3900</v>
      </c>
      <c r="I84" s="659"/>
    </row>
    <row r="85" spans="1:112" s="134" customFormat="1" ht="65.25" customHeight="1">
      <c r="A85" s="135"/>
      <c r="B85" s="654" t="s">
        <v>108</v>
      </c>
      <c r="C85" s="654"/>
      <c r="D85" s="654"/>
      <c r="E85" s="655"/>
      <c r="F85" s="262" t="s">
        <v>212</v>
      </c>
      <c r="G85" s="267" t="s">
        <v>10</v>
      </c>
      <c r="H85" s="658">
        <v>3300</v>
      </c>
      <c r="I85" s="659"/>
    </row>
    <row r="86" spans="1:112" s="134" customFormat="1" ht="65.25" customHeight="1">
      <c r="A86" s="135"/>
      <c r="B86" s="654" t="s">
        <v>109</v>
      </c>
      <c r="C86" s="654"/>
      <c r="D86" s="654"/>
      <c r="E86" s="655"/>
      <c r="F86" s="260" t="s">
        <v>212</v>
      </c>
      <c r="G86" s="267" t="s">
        <v>10</v>
      </c>
      <c r="H86" s="658">
        <v>3500</v>
      </c>
      <c r="I86" s="659"/>
    </row>
    <row r="87" spans="1:112" s="134" customFormat="1" ht="65.25" customHeight="1">
      <c r="A87" s="135"/>
      <c r="B87" s="656" t="s">
        <v>231</v>
      </c>
      <c r="C87" s="656"/>
      <c r="D87" s="656"/>
      <c r="E87" s="657"/>
      <c r="F87" s="260" t="s">
        <v>212</v>
      </c>
      <c r="G87" s="267" t="s">
        <v>10</v>
      </c>
      <c r="H87" s="658">
        <v>1240</v>
      </c>
      <c r="I87" s="659"/>
    </row>
    <row r="88" spans="1:112" s="134" customFormat="1" ht="65.25" customHeight="1">
      <c r="A88" s="148"/>
      <c r="B88" s="656" t="s">
        <v>232</v>
      </c>
      <c r="C88" s="656"/>
      <c r="D88" s="656"/>
      <c r="E88" s="657"/>
      <c r="F88" s="260" t="s">
        <v>212</v>
      </c>
      <c r="G88" s="267" t="s">
        <v>10</v>
      </c>
      <c r="H88" s="658">
        <v>1340</v>
      </c>
      <c r="I88" s="659"/>
    </row>
    <row r="89" spans="1:112" s="134" customFormat="1" ht="65.25" customHeight="1">
      <c r="A89" s="148"/>
      <c r="B89" s="656" t="s">
        <v>235</v>
      </c>
      <c r="C89" s="656"/>
      <c r="D89" s="656"/>
      <c r="E89" s="657"/>
      <c r="F89" s="260" t="s">
        <v>212</v>
      </c>
      <c r="G89" s="267" t="s">
        <v>10</v>
      </c>
      <c r="H89" s="658">
        <v>1440</v>
      </c>
      <c r="I89" s="659"/>
    </row>
    <row r="90" spans="1:112" s="136" customFormat="1" ht="65.25" customHeight="1" thickBot="1">
      <c r="A90" s="143"/>
      <c r="B90" s="652" t="s">
        <v>198</v>
      </c>
      <c r="C90" s="652"/>
      <c r="D90" s="652"/>
      <c r="E90" s="653"/>
      <c r="F90" s="268"/>
      <c r="G90" s="269" t="s">
        <v>6</v>
      </c>
      <c r="H90" s="726">
        <v>105</v>
      </c>
      <c r="I90" s="727"/>
      <c r="J90" s="140"/>
      <c r="K90" s="140"/>
      <c r="L90" s="140"/>
      <c r="M90" s="134"/>
      <c r="N90" s="134"/>
      <c r="O90" s="134"/>
      <c r="P90" s="134"/>
      <c r="Q90" s="134"/>
      <c r="R90" s="134"/>
      <c r="S90" s="134"/>
      <c r="T90" s="134"/>
      <c r="U90" s="134"/>
      <c r="V90" s="134"/>
      <c r="W90" s="134"/>
      <c r="X90" s="134"/>
      <c r="Y90" s="134"/>
      <c r="Z90" s="134"/>
      <c r="AA90" s="134"/>
      <c r="AB90" s="134"/>
      <c r="AC90" s="134"/>
      <c r="AD90" s="134"/>
      <c r="AE90" s="134"/>
      <c r="AF90" s="134"/>
      <c r="AG90" s="134"/>
      <c r="AH90" s="134"/>
      <c r="AI90" s="134"/>
      <c r="AJ90" s="134"/>
      <c r="AK90" s="134"/>
      <c r="AL90" s="134"/>
      <c r="AM90" s="134"/>
      <c r="AN90" s="134"/>
      <c r="AO90" s="134"/>
      <c r="AP90" s="134"/>
      <c r="AQ90" s="134"/>
      <c r="AR90" s="134"/>
      <c r="AS90" s="134"/>
      <c r="AT90" s="134"/>
      <c r="AU90" s="134"/>
      <c r="AV90" s="134"/>
      <c r="AW90" s="134"/>
      <c r="AX90" s="134"/>
      <c r="AY90" s="134"/>
      <c r="AZ90" s="134"/>
      <c r="BA90" s="134"/>
      <c r="BB90" s="134"/>
      <c r="BC90" s="134"/>
      <c r="BD90" s="134"/>
      <c r="BE90" s="134"/>
      <c r="BF90" s="134"/>
      <c r="BG90" s="134"/>
      <c r="BH90" s="134"/>
      <c r="BI90" s="134"/>
      <c r="BJ90" s="134"/>
      <c r="BK90" s="134"/>
      <c r="BL90" s="134"/>
      <c r="BM90" s="134"/>
      <c r="BN90" s="134"/>
      <c r="BO90" s="134"/>
      <c r="BP90" s="134"/>
      <c r="BQ90" s="134"/>
      <c r="BR90" s="134"/>
      <c r="BS90" s="134"/>
      <c r="BT90" s="134"/>
      <c r="BU90" s="134"/>
      <c r="BV90" s="134"/>
      <c r="BW90" s="134"/>
      <c r="BX90" s="134"/>
      <c r="BY90" s="134"/>
      <c r="BZ90" s="134"/>
      <c r="CA90" s="134"/>
      <c r="CB90" s="134"/>
      <c r="CC90" s="134"/>
      <c r="CD90" s="134"/>
      <c r="CE90" s="134"/>
      <c r="CF90" s="134"/>
      <c r="CG90" s="134"/>
      <c r="CH90" s="134"/>
      <c r="CI90" s="134"/>
      <c r="CJ90" s="134"/>
      <c r="CK90" s="134"/>
      <c r="CL90" s="134"/>
      <c r="CM90" s="134"/>
      <c r="CN90" s="134"/>
      <c r="CO90" s="134"/>
      <c r="CP90" s="134"/>
      <c r="CQ90" s="134"/>
      <c r="CR90" s="134"/>
      <c r="CS90" s="134"/>
      <c r="CT90" s="134"/>
      <c r="CU90" s="134"/>
      <c r="CV90" s="134"/>
      <c r="CW90" s="134"/>
      <c r="CX90" s="134"/>
      <c r="CY90" s="134"/>
      <c r="CZ90" s="134"/>
      <c r="DA90" s="134"/>
      <c r="DB90" s="134"/>
      <c r="DC90" s="134"/>
      <c r="DD90" s="134"/>
      <c r="DE90" s="134"/>
      <c r="DF90" s="134"/>
      <c r="DG90" s="134"/>
      <c r="DH90" s="134"/>
    </row>
    <row r="91" spans="1:112" s="134" customFormat="1" ht="33.75" customHeight="1" thickTop="1" thickBot="1">
      <c r="A91" s="565" t="s">
        <v>33</v>
      </c>
      <c r="B91" s="566"/>
      <c r="C91" s="566"/>
      <c r="D91" s="566"/>
      <c r="E91" s="566"/>
      <c r="F91" s="566"/>
      <c r="G91" s="566"/>
      <c r="H91" s="566"/>
      <c r="I91" s="568"/>
      <c r="J91" s="139"/>
      <c r="K91" s="140"/>
      <c r="L91" s="140"/>
    </row>
    <row r="92" spans="1:112" s="134" customFormat="1" ht="65.25" customHeight="1" thickTop="1">
      <c r="A92" s="181"/>
      <c r="B92" s="685" t="s">
        <v>234</v>
      </c>
      <c r="C92" s="685"/>
      <c r="D92" s="685"/>
      <c r="E92" s="686"/>
      <c r="F92" s="258" t="s">
        <v>210</v>
      </c>
      <c r="G92" s="259" t="s">
        <v>10</v>
      </c>
      <c r="H92" s="724">
        <v>1240</v>
      </c>
      <c r="I92" s="725"/>
    </row>
    <row r="93" spans="1:112" s="134" customFormat="1" ht="65.25" customHeight="1">
      <c r="A93" s="148"/>
      <c r="B93" s="656" t="s">
        <v>236</v>
      </c>
      <c r="C93" s="656"/>
      <c r="D93" s="656"/>
      <c r="E93" s="657"/>
      <c r="F93" s="260" t="s">
        <v>210</v>
      </c>
      <c r="G93" s="261" t="s">
        <v>10</v>
      </c>
      <c r="H93" s="663">
        <v>1440</v>
      </c>
      <c r="I93" s="649"/>
    </row>
    <row r="94" spans="1:112" s="134" customFormat="1" ht="60" customHeight="1">
      <c r="A94" s="135"/>
      <c r="B94" s="656" t="s">
        <v>110</v>
      </c>
      <c r="C94" s="656"/>
      <c r="D94" s="656"/>
      <c r="E94" s="657"/>
      <c r="F94" s="260" t="s">
        <v>34</v>
      </c>
      <c r="G94" s="261" t="s">
        <v>10</v>
      </c>
      <c r="H94" s="663">
        <v>340</v>
      </c>
      <c r="I94" s="649"/>
    </row>
    <row r="95" spans="1:112" s="134" customFormat="1" ht="60" customHeight="1" thickBot="1">
      <c r="A95" s="135"/>
      <c r="B95" s="656" t="s">
        <v>111</v>
      </c>
      <c r="C95" s="656"/>
      <c r="D95" s="656"/>
      <c r="E95" s="657"/>
      <c r="F95" s="260" t="s">
        <v>35</v>
      </c>
      <c r="G95" s="261" t="s">
        <v>10</v>
      </c>
      <c r="H95" s="648">
        <v>300</v>
      </c>
      <c r="I95" s="649"/>
    </row>
    <row r="96" spans="1:112" s="162" customFormat="1" ht="30" customHeight="1" thickTop="1" thickBot="1">
      <c r="A96" s="565" t="s">
        <v>41</v>
      </c>
      <c r="B96" s="566"/>
      <c r="C96" s="566"/>
      <c r="D96" s="566"/>
      <c r="E96" s="566"/>
      <c r="F96" s="566"/>
      <c r="G96" s="566"/>
      <c r="H96" s="566"/>
      <c r="I96" s="568"/>
    </row>
    <row r="97" spans="1:107" s="134" customFormat="1" ht="65.25" customHeight="1" thickTop="1">
      <c r="A97" s="144"/>
      <c r="B97" s="660" t="s">
        <v>115</v>
      </c>
      <c r="C97" s="661"/>
      <c r="D97" s="661"/>
      <c r="E97" s="662"/>
      <c r="F97" s="262" t="s">
        <v>211</v>
      </c>
      <c r="G97" s="261" t="s">
        <v>6</v>
      </c>
      <c r="H97" s="633">
        <v>100</v>
      </c>
      <c r="I97" s="635"/>
    </row>
    <row r="98" spans="1:107" s="134" customFormat="1" ht="65.25" customHeight="1" thickBot="1">
      <c r="A98" s="146"/>
      <c r="B98" s="643" t="s">
        <v>116</v>
      </c>
      <c r="C98" s="644"/>
      <c r="D98" s="644"/>
      <c r="E98" s="645"/>
      <c r="F98" s="263" t="s">
        <v>211</v>
      </c>
      <c r="G98" s="264" t="s">
        <v>6</v>
      </c>
      <c r="H98" s="646">
        <v>100</v>
      </c>
      <c r="I98" s="647"/>
    </row>
    <row r="99" spans="1:107" s="165" customFormat="1" ht="30.75" customHeight="1" thickTop="1">
      <c r="A99" s="581" t="s">
        <v>42</v>
      </c>
      <c r="B99" s="582"/>
      <c r="C99" s="582"/>
      <c r="D99" s="582"/>
      <c r="E99" s="582"/>
      <c r="F99" s="582"/>
      <c r="G99" s="582"/>
      <c r="H99" s="582"/>
      <c r="I99" s="582"/>
    </row>
    <row r="100" spans="1:107" s="134" customFormat="1" ht="30.75" customHeight="1">
      <c r="A100" s="581" t="s">
        <v>190</v>
      </c>
      <c r="B100" s="581"/>
      <c r="C100" s="581"/>
      <c r="D100" s="581"/>
      <c r="E100" s="581"/>
      <c r="F100" s="581"/>
      <c r="G100" s="581"/>
      <c r="H100" s="581"/>
      <c r="I100" s="581"/>
    </row>
    <row r="101" spans="1:107" s="134" customFormat="1" ht="30.75" customHeight="1">
      <c r="A101" s="581" t="s">
        <v>192</v>
      </c>
      <c r="B101" s="581"/>
      <c r="C101" s="581"/>
      <c r="D101" s="581"/>
      <c r="E101" s="581"/>
      <c r="F101" s="581"/>
      <c r="G101" s="581"/>
      <c r="H101" s="581"/>
      <c r="I101" s="581"/>
    </row>
    <row r="102" spans="1:107" s="134" customFormat="1" ht="30.75" customHeight="1">
      <c r="A102" s="581" t="s">
        <v>187</v>
      </c>
      <c r="B102" s="581"/>
      <c r="C102" s="581"/>
      <c r="D102" s="581"/>
      <c r="E102" s="581"/>
      <c r="F102" s="581"/>
      <c r="G102" s="581"/>
      <c r="H102" s="581"/>
      <c r="I102" s="581"/>
    </row>
    <row r="103" spans="1:107" s="134" customFormat="1" ht="30.75" customHeight="1">
      <c r="A103" s="581" t="s">
        <v>188</v>
      </c>
      <c r="B103" s="581"/>
      <c r="C103" s="581"/>
      <c r="D103" s="581"/>
      <c r="E103" s="581"/>
      <c r="F103" s="581"/>
      <c r="G103" s="581"/>
      <c r="H103" s="581"/>
      <c r="I103" s="581"/>
    </row>
    <row r="104" spans="1:107" s="134" customFormat="1" ht="30.75" customHeight="1">
      <c r="A104" s="581" t="s">
        <v>189</v>
      </c>
      <c r="B104" s="581"/>
      <c r="C104" s="581"/>
      <c r="D104" s="581"/>
      <c r="E104" s="581"/>
      <c r="F104" s="581"/>
      <c r="G104" s="581"/>
      <c r="H104" s="581"/>
      <c r="I104" s="581"/>
    </row>
    <row r="105" spans="1:107" s="166" customFormat="1" ht="30.75" customHeight="1">
      <c r="A105" s="701" t="s">
        <v>243</v>
      </c>
      <c r="B105" s="701"/>
      <c r="C105" s="701"/>
      <c r="D105" s="701"/>
      <c r="E105" s="701"/>
      <c r="F105" s="701"/>
      <c r="G105" s="701"/>
      <c r="H105" s="701"/>
      <c r="I105" s="701"/>
    </row>
    <row r="106" spans="1:107" s="166" customFormat="1" ht="30.75" customHeight="1">
      <c r="A106" s="364" t="s">
        <v>280</v>
      </c>
      <c r="B106" s="299"/>
      <c r="C106" s="299"/>
      <c r="D106" s="299"/>
      <c r="E106" s="299"/>
      <c r="F106" s="299"/>
      <c r="G106" s="299"/>
      <c r="H106" s="299"/>
      <c r="I106" s="299"/>
    </row>
    <row r="107" spans="1:107" s="167" customFormat="1" ht="62.25" customHeight="1">
      <c r="B107" s="168"/>
      <c r="C107" s="168"/>
      <c r="D107" s="168"/>
      <c r="E107" s="168"/>
      <c r="F107" s="168"/>
      <c r="G107" s="169"/>
      <c r="H107" s="169"/>
      <c r="I107" s="169"/>
    </row>
    <row r="108" spans="1:107" ht="64.5" customHeight="1">
      <c r="A108" s="687" t="s">
        <v>43</v>
      </c>
      <c r="B108" s="687"/>
      <c r="C108" s="687"/>
      <c r="D108" s="687"/>
      <c r="E108" s="254"/>
      <c r="G108" s="255" t="s">
        <v>144</v>
      </c>
      <c r="H108" s="172"/>
      <c r="I108" s="173"/>
      <c r="CS108" s="161"/>
      <c r="CT108" s="161"/>
      <c r="CU108" s="161"/>
      <c r="CV108" s="161"/>
      <c r="CW108" s="161"/>
      <c r="CX108" s="161"/>
      <c r="CY108" s="161"/>
      <c r="CZ108" s="161"/>
      <c r="DA108" s="161"/>
      <c r="DB108" s="161"/>
      <c r="DC108" s="161"/>
    </row>
    <row r="109" spans="1:107" ht="64.5" customHeight="1">
      <c r="A109" s="253"/>
      <c r="B109" s="253"/>
      <c r="C109" s="253"/>
      <c r="D109" s="253"/>
      <c r="E109" s="254"/>
      <c r="G109" s="255"/>
      <c r="H109" s="172"/>
      <c r="I109" s="173"/>
      <c r="CS109" s="161"/>
      <c r="CT109" s="161"/>
      <c r="CU109" s="161"/>
      <c r="CV109" s="161"/>
      <c r="CW109" s="161"/>
      <c r="CX109" s="161"/>
      <c r="CY109" s="161"/>
      <c r="CZ109" s="161"/>
      <c r="DA109" s="161"/>
      <c r="DB109" s="161"/>
      <c r="DC109" s="161"/>
    </row>
    <row r="110" spans="1:107" ht="64.5" customHeight="1">
      <c r="A110" s="687" t="s">
        <v>44</v>
      </c>
      <c r="B110" s="687"/>
      <c r="C110" s="687"/>
      <c r="D110" s="687"/>
      <c r="E110" s="254"/>
      <c r="G110" s="255" t="s">
        <v>145</v>
      </c>
      <c r="H110" s="172"/>
      <c r="I110" s="173"/>
      <c r="CS110" s="161"/>
      <c r="CT110" s="161"/>
      <c r="CU110" s="161"/>
      <c r="CV110" s="161"/>
      <c r="CW110" s="161"/>
      <c r="CX110" s="161"/>
      <c r="CY110" s="161"/>
      <c r="CZ110" s="161"/>
      <c r="DA110" s="161"/>
      <c r="DB110" s="161"/>
      <c r="DC110" s="161"/>
    </row>
    <row r="111" spans="1:107" ht="64.5" customHeight="1">
      <c r="A111" s="253"/>
      <c r="B111" s="253"/>
      <c r="C111" s="253"/>
      <c r="D111" s="253"/>
      <c r="E111" s="254"/>
      <c r="G111" s="255"/>
      <c r="H111" s="172"/>
      <c r="I111" s="173"/>
      <c r="CS111" s="161"/>
      <c r="CT111" s="161"/>
      <c r="CU111" s="161"/>
      <c r="CV111" s="161"/>
      <c r="CW111" s="161"/>
      <c r="CX111" s="161"/>
      <c r="CY111" s="161"/>
      <c r="CZ111" s="161"/>
      <c r="DA111" s="161"/>
      <c r="DB111" s="161"/>
      <c r="DC111" s="161"/>
    </row>
    <row r="112" spans="1:107" ht="64.5" customHeight="1">
      <c r="A112" s="687" t="s">
        <v>45</v>
      </c>
      <c r="B112" s="687"/>
      <c r="C112" s="687"/>
      <c r="D112" s="687"/>
      <c r="E112" s="254"/>
      <c r="G112" s="255" t="s">
        <v>146</v>
      </c>
      <c r="H112" s="172"/>
      <c r="I112" s="173"/>
      <c r="CS112" s="161"/>
      <c r="CT112" s="161"/>
      <c r="CU112" s="161"/>
      <c r="CV112" s="161"/>
      <c r="CW112" s="161"/>
      <c r="CX112" s="161"/>
      <c r="CY112" s="161"/>
      <c r="CZ112" s="161"/>
      <c r="DA112" s="161"/>
      <c r="DB112" s="161"/>
      <c r="DC112" s="161"/>
    </row>
    <row r="113" spans="1:107" ht="75" customHeight="1">
      <c r="A113" s="170"/>
      <c r="B113" s="170"/>
      <c r="C113" s="170"/>
      <c r="D113" s="170"/>
      <c r="F113" s="171"/>
      <c r="G113" s="172"/>
      <c r="H113" s="172"/>
      <c r="I113" s="173"/>
      <c r="CS113" s="161"/>
      <c r="CT113" s="161"/>
      <c r="CU113" s="161"/>
      <c r="CV113" s="161"/>
      <c r="CW113" s="161"/>
      <c r="CX113" s="161"/>
      <c r="CY113" s="161"/>
      <c r="CZ113" s="161"/>
      <c r="DA113" s="161"/>
      <c r="DB113" s="161"/>
      <c r="DC113" s="161"/>
    </row>
    <row r="114" spans="1:107" ht="57" customHeight="1">
      <c r="A114" s="684" t="s">
        <v>214</v>
      </c>
      <c r="B114" s="684"/>
      <c r="C114" s="173"/>
      <c r="D114" s="173"/>
      <c r="E114" s="174"/>
      <c r="F114" s="174"/>
      <c r="G114" s="172"/>
      <c r="H114" s="172"/>
      <c r="I114" s="173"/>
      <c r="CS114" s="161"/>
      <c r="CT114" s="161"/>
      <c r="CU114" s="161"/>
      <c r="CV114" s="161"/>
      <c r="CW114" s="161"/>
      <c r="CX114" s="161"/>
      <c r="CY114" s="161"/>
      <c r="CZ114" s="161"/>
      <c r="DA114" s="161"/>
      <c r="DB114" s="161"/>
      <c r="DC114" s="161"/>
    </row>
    <row r="115" spans="1:107" ht="20.25" customHeight="1">
      <c r="CS115" s="161"/>
      <c r="CT115" s="161"/>
      <c r="CU115" s="161"/>
      <c r="CV115" s="161"/>
      <c r="CW115" s="161"/>
      <c r="CX115" s="161"/>
      <c r="CY115" s="161"/>
      <c r="CZ115" s="161"/>
      <c r="DA115" s="161"/>
      <c r="DB115" s="161"/>
      <c r="DC115" s="161"/>
    </row>
    <row r="116" spans="1:107">
      <c r="CS116" s="161"/>
      <c r="CT116" s="161"/>
      <c r="CU116" s="161"/>
      <c r="CV116" s="161"/>
      <c r="CW116" s="161"/>
      <c r="CX116" s="161"/>
      <c r="CY116" s="161"/>
      <c r="CZ116" s="161"/>
      <c r="DA116" s="161"/>
      <c r="DB116" s="161"/>
      <c r="DC116" s="161"/>
    </row>
    <row r="117" spans="1:107">
      <c r="CS117" s="161"/>
      <c r="CT117" s="161"/>
      <c r="CU117" s="161"/>
      <c r="CV117" s="161"/>
      <c r="CW117" s="161"/>
      <c r="CX117" s="161"/>
      <c r="CY117" s="161"/>
      <c r="CZ117" s="161"/>
      <c r="DA117" s="161"/>
      <c r="DB117" s="161"/>
      <c r="DC117" s="161"/>
    </row>
    <row r="130" spans="2:107">
      <c r="B130" s="160"/>
      <c r="C130" s="160"/>
      <c r="D130" s="160"/>
      <c r="E130" s="160"/>
      <c r="F130" s="160"/>
      <c r="G130" s="160"/>
      <c r="H130" s="160"/>
      <c r="I130" s="160"/>
    </row>
    <row r="131" spans="2:107">
      <c r="B131" s="160"/>
      <c r="C131" s="160"/>
      <c r="D131" s="160"/>
      <c r="E131" s="160"/>
      <c r="F131" s="160"/>
      <c r="G131" s="160"/>
      <c r="H131" s="160"/>
      <c r="I131" s="160"/>
    </row>
    <row r="134" spans="2:107">
      <c r="CU134" s="161"/>
      <c r="CV134" s="161"/>
      <c r="CW134" s="161"/>
      <c r="CX134" s="161"/>
      <c r="CY134" s="161"/>
      <c r="CZ134" s="161"/>
      <c r="DA134" s="161"/>
      <c r="DB134" s="161"/>
      <c r="DC134" s="161"/>
    </row>
    <row r="135" spans="2:107">
      <c r="CU135" s="161"/>
      <c r="CV135" s="161"/>
      <c r="CW135" s="161"/>
      <c r="CX135" s="161"/>
      <c r="CY135" s="161"/>
      <c r="CZ135" s="161"/>
      <c r="DA135" s="161"/>
      <c r="DB135" s="161"/>
      <c r="DC135" s="161"/>
    </row>
  </sheetData>
  <mergeCells count="128">
    <mergeCell ref="A104:I104"/>
    <mergeCell ref="H80:I80"/>
    <mergeCell ref="H81:I81"/>
    <mergeCell ref="H82:I82"/>
    <mergeCell ref="H93:I93"/>
    <mergeCell ref="H83:I83"/>
    <mergeCell ref="H86:I86"/>
    <mergeCell ref="H92:I92"/>
    <mergeCell ref="H84:I84"/>
    <mergeCell ref="H90:I90"/>
    <mergeCell ref="A51:I51"/>
    <mergeCell ref="D61:I61"/>
    <mergeCell ref="D60:I60"/>
    <mergeCell ref="D57:H57"/>
    <mergeCell ref="D58:I58"/>
    <mergeCell ref="D63:I63"/>
    <mergeCell ref="D59:I59"/>
    <mergeCell ref="D62:I62"/>
    <mergeCell ref="D64:I64"/>
    <mergeCell ref="A76:I76"/>
    <mergeCell ref="B77:E77"/>
    <mergeCell ref="H77:I77"/>
    <mergeCell ref="B71:E71"/>
    <mergeCell ref="B72:E72"/>
    <mergeCell ref="B73:E73"/>
    <mergeCell ref="B74:E74"/>
    <mergeCell ref="H72:I72"/>
    <mergeCell ref="H69:I69"/>
    <mergeCell ref="A99:I99"/>
    <mergeCell ref="A91:I91"/>
    <mergeCell ref="A68:I68"/>
    <mergeCell ref="B93:E93"/>
    <mergeCell ref="B94:E94"/>
    <mergeCell ref="B95:E95"/>
    <mergeCell ref="H71:I71"/>
    <mergeCell ref="H78:I78"/>
    <mergeCell ref="B86:E86"/>
    <mergeCell ref="A78:E78"/>
    <mergeCell ref="A105:I105"/>
    <mergeCell ref="A108:D108"/>
    <mergeCell ref="A100:I100"/>
    <mergeCell ref="H70:I70"/>
    <mergeCell ref="B75:E75"/>
    <mergeCell ref="H75:I75"/>
    <mergeCell ref="H74:I74"/>
    <mergeCell ref="H73:I73"/>
    <mergeCell ref="A102:I102"/>
    <mergeCell ref="A103:I103"/>
    <mergeCell ref="A101:I101"/>
    <mergeCell ref="A10:I10"/>
    <mergeCell ref="A19:I19"/>
    <mergeCell ref="D39:H39"/>
    <mergeCell ref="D40:I40"/>
    <mergeCell ref="D37:H37"/>
    <mergeCell ref="D17:I17"/>
    <mergeCell ref="D34:I34"/>
    <mergeCell ref="D28:I28"/>
    <mergeCell ref="A67:E67"/>
    <mergeCell ref="A3:I3"/>
    <mergeCell ref="A4:I4"/>
    <mergeCell ref="D8:E8"/>
    <mergeCell ref="A8:B9"/>
    <mergeCell ref="C8:C9"/>
    <mergeCell ref="F8:I8"/>
    <mergeCell ref="A114:B114"/>
    <mergeCell ref="A56:I56"/>
    <mergeCell ref="A79:I79"/>
    <mergeCell ref="B88:E88"/>
    <mergeCell ref="H88:I88"/>
    <mergeCell ref="H89:I89"/>
    <mergeCell ref="B89:E89"/>
    <mergeCell ref="B92:E92"/>
    <mergeCell ref="A112:D112"/>
    <mergeCell ref="A110:D110"/>
    <mergeCell ref="D11:I11"/>
    <mergeCell ref="D18:I18"/>
    <mergeCell ref="D16:I16"/>
    <mergeCell ref="D15:I15"/>
    <mergeCell ref="D13:I13"/>
    <mergeCell ref="D12:I12"/>
    <mergeCell ref="D14:I14"/>
    <mergeCell ref="D20:I20"/>
    <mergeCell ref="D26:I26"/>
    <mergeCell ref="A36:I36"/>
    <mergeCell ref="D30:I30"/>
    <mergeCell ref="D33:I33"/>
    <mergeCell ref="D23:I23"/>
    <mergeCell ref="A27:I27"/>
    <mergeCell ref="D25:I25"/>
    <mergeCell ref="D35:I35"/>
    <mergeCell ref="D24:I24"/>
    <mergeCell ref="D49:I49"/>
    <mergeCell ref="D48:H48"/>
    <mergeCell ref="D66:I66"/>
    <mergeCell ref="F41:I41"/>
    <mergeCell ref="A43:I43"/>
    <mergeCell ref="D65:H65"/>
    <mergeCell ref="D50:I50"/>
    <mergeCell ref="A41:B42"/>
    <mergeCell ref="C41:C42"/>
    <mergeCell ref="D41:E41"/>
    <mergeCell ref="B97:E97"/>
    <mergeCell ref="A96:I96"/>
    <mergeCell ref="H94:I94"/>
    <mergeCell ref="B80:E80"/>
    <mergeCell ref="B81:E81"/>
    <mergeCell ref="B82:E82"/>
    <mergeCell ref="B83:E83"/>
    <mergeCell ref="B98:E98"/>
    <mergeCell ref="H97:I97"/>
    <mergeCell ref="H98:I98"/>
    <mergeCell ref="H95:I95"/>
    <mergeCell ref="B84:E84"/>
    <mergeCell ref="B90:E90"/>
    <mergeCell ref="B85:E85"/>
    <mergeCell ref="B87:E87"/>
    <mergeCell ref="H85:I85"/>
    <mergeCell ref="H87:I87"/>
    <mergeCell ref="B70:E70"/>
    <mergeCell ref="B69:E69"/>
    <mergeCell ref="H67:I67"/>
    <mergeCell ref="A1:I1"/>
    <mergeCell ref="A2:I2"/>
    <mergeCell ref="D38:I38"/>
    <mergeCell ref="A5:I5"/>
    <mergeCell ref="D22:I22"/>
    <mergeCell ref="D21:I21"/>
    <mergeCell ref="D29:I29"/>
  </mergeCells>
  <phoneticPr fontId="1" type="noConversion"/>
  <printOptions horizontalCentered="1"/>
  <pageMargins left="0" right="0" top="0.35433070866141736" bottom="0" header="0.15748031496062992" footer="0.23622047244094491"/>
  <pageSetup paperSize="9" scale="39" fitToHeight="3" orientation="portrait" r:id="rId1"/>
  <headerFooter alignWithMargins="0"/>
  <rowBreaks count="2" manualBreakCount="2">
    <brk id="40" max="9" man="1"/>
    <brk id="77" max="9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4</vt:i4>
      </vt:variant>
      <vt:variant>
        <vt:lpstr>Именованные диапазоны</vt:lpstr>
      </vt:variant>
      <vt:variant>
        <vt:i4>4</vt:i4>
      </vt:variant>
    </vt:vector>
  </HeadingPairs>
  <TitlesOfParts>
    <vt:vector size="8" baseType="lpstr">
      <vt:lpstr>1_Черепица Москва</vt:lpstr>
      <vt:lpstr>2_Фитинги ЦП</vt:lpstr>
      <vt:lpstr>3_Фитинги керамика</vt:lpstr>
      <vt:lpstr>4_Универсальные доборы</vt:lpstr>
      <vt:lpstr>'1_Черепица Москва'!Область_печати</vt:lpstr>
      <vt:lpstr>'2_Фитинги ЦП'!Область_печати</vt:lpstr>
      <vt:lpstr>'3_Фитинги керамика'!Область_печати</vt:lpstr>
      <vt:lpstr>'4_Универсальные доборы'!Область_печати</vt:lpstr>
    </vt:vector>
  </TitlesOfParts>
  <Company>-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-</dc:creator>
  <cp:lastModifiedBy>1</cp:lastModifiedBy>
  <cp:lastPrinted>2012-03-13T12:45:47Z</cp:lastPrinted>
  <dcterms:created xsi:type="dcterms:W3CDTF">2001-06-28T06:13:20Z</dcterms:created>
  <dcterms:modified xsi:type="dcterms:W3CDTF">2013-02-24T08:27:01Z</dcterms:modified>
</cp:coreProperties>
</file>